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
    </mc:Choice>
  </mc:AlternateContent>
  <bookViews>
    <workbookView xWindow="0" yWindow="0" windowWidth="20490" windowHeight="7155"/>
  </bookViews>
  <sheets>
    <sheet name="MATRIZ RCC_23" sheetId="1" r:id="rId1"/>
    <sheet name="Anexo 1" sheetId="2" r:id="rId2"/>
    <sheet name="Anexo 2" sheetId="3" r:id="rId3"/>
    <sheet name="Anexo 3" sheetId="5" r:id="rId4"/>
    <sheet name="Anexo 4" sheetId="6" r:id="rId5"/>
  </sheets>
  <externalReferences>
    <externalReference r:id="rId6"/>
    <externalReference r:id="rId7"/>
  </externalReferences>
  <calcPr calcId="152511"/>
</workbook>
</file>

<file path=xl/calcChain.xml><?xml version="1.0" encoding="utf-8"?>
<calcChain xmlns="http://schemas.openxmlformats.org/spreadsheetml/2006/main">
  <c r="F143" i="1" l="1"/>
  <c r="F141" i="1" l="1"/>
  <c r="F140" i="1"/>
  <c r="E139" i="1"/>
  <c r="D139" i="1"/>
  <c r="F138" i="1"/>
  <c r="F137" i="1"/>
  <c r="F136" i="1"/>
  <c r="E135" i="1"/>
  <c r="D135" i="1"/>
  <c r="F134" i="1"/>
  <c r="F133" i="1"/>
  <c r="F132" i="1"/>
  <c r="F131" i="1"/>
  <c r="F130" i="1"/>
  <c r="F129" i="1"/>
  <c r="E128" i="1"/>
  <c r="D128" i="1"/>
  <c r="F127" i="1"/>
  <c r="F126" i="1"/>
  <c r="F125" i="1"/>
  <c r="F124" i="1"/>
  <c r="F123" i="1"/>
  <c r="F122" i="1"/>
  <c r="F121" i="1"/>
  <c r="F120" i="1"/>
  <c r="E119" i="1"/>
  <c r="D119" i="1"/>
  <c r="F118" i="1"/>
  <c r="F117" i="1"/>
  <c r="F116" i="1"/>
  <c r="F115" i="1"/>
  <c r="F114" i="1"/>
  <c r="F119" i="1" l="1"/>
  <c r="F139" i="1"/>
  <c r="F128" i="1"/>
  <c r="F135" i="1"/>
  <c r="B157" i="1" l="1"/>
  <c r="C157" i="1"/>
  <c r="E157" i="1"/>
  <c r="B156" i="1"/>
  <c r="C156" i="1"/>
  <c r="E156" i="1"/>
  <c r="B155" i="1"/>
  <c r="C155" i="1"/>
  <c r="E155" i="1"/>
  <c r="B153" i="1"/>
  <c r="B154" i="1"/>
  <c r="C154" i="1"/>
  <c r="E154" i="1"/>
  <c r="E153" i="1"/>
  <c r="C153" i="1"/>
  <c r="E152" i="1"/>
  <c r="C152" i="1"/>
  <c r="B152" i="1"/>
  <c r="D113" i="1"/>
  <c r="D144" i="1"/>
  <c r="D142" i="1"/>
  <c r="E113" i="1"/>
  <c r="E144" i="1"/>
  <c r="E142" i="1"/>
  <c r="F113" i="1"/>
  <c r="F144" i="1"/>
  <c r="F142" i="1"/>
</calcChain>
</file>

<file path=xl/sharedStrings.xml><?xml version="1.0" encoding="utf-8"?>
<sst xmlns="http://schemas.openxmlformats.org/spreadsheetml/2006/main" count="400" uniqueCount="293">
  <si>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</si>
  <si>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</si>
  <si>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</si>
  <si>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</si>
  <si>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</si>
  <si>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</si>
  <si>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</si>
  <si>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</si>
  <si>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</si>
  <si>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</si>
  <si>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</si>
  <si>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</si>
  <si>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</si>
  <si>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</si>
  <si>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</si>
  <si>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</si>
  <si>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</si>
  <si>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</si>
  <si>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</si>
  <si>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</si>
  <si>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</si>
  <si>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</si>
  <si>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</si>
  <si>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</si>
  <si>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</si>
  <si>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</si>
  <si>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</si>
  <si>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</si>
  <si>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</si>
  <si>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</si>
  <si>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</si>
  <si>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</si>
  <si>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</si>
  <si>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</si>
  <si>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</si>
  <si>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</si>
  <si>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</si>
  <si>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</si>
  <si>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</si>
  <si>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</si>
  <si>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</si>
  <si>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</si>
  <si>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</si>
  <si>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</si>
  <si>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</si>
  <si>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</si>
  <si>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</si>
  <si>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</si>
  <si>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</si>
  <si>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</si>
  <si>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</si>
  <si>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</si>
  <si>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</si>
  <si>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</si>
  <si>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</si>
  <si>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</si>
  <si>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</si>
  <si>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</si>
  <si>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</si>
  <si>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</si>
  <si>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</si>
  <si>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</si>
  <si>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</si>
  <si>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</si>
  <si>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</si>
  <si>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</si>
  <si>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Agosto</t>
  </si>
  <si>
    <t xml:space="preserve">Septiembre </t>
  </si>
  <si>
    <t>Octubre</t>
  </si>
  <si>
    <t>Noviembre</t>
  </si>
  <si>
    <t>Diciembre</t>
  </si>
  <si>
    <t>Septiembre</t>
  </si>
  <si>
    <t>4°</t>
  </si>
  <si>
    <t>5°</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</si>
  <si>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</si>
  <si>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</si>
  <si>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</si>
  <si>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</si>
  <si>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</si>
  <si>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</si>
  <si>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</si>
  <si>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</si>
  <si>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</si>
  <si>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(Se incluyen los logros alcanzados por la institución durante el periodo, debiendo actualizar la información con cada informe trimestral. Puede apoyarse con gráficos, cuadros dinámicos que describan los logros)</t>
  </si>
  <si>
    <t xml:space="preserve">(Puede complementar aquí y apoyarse en gráficos ilustrativos) </t>
  </si>
  <si>
    <t xml:space="preserve">(Puede complementar información aquí y apoyarse en gráficos ilustrativos) </t>
  </si>
  <si>
    <t>MATRIZ DE INFORMACIÓN MINIMA PARA INFORME DE RENDICIÓN DE CUENTAS AL CIUDADANO - EJERCICIO 2023</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</si>
  <si>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</si>
  <si>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</si>
  <si>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</si>
  <si>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</si>
  <si>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</si>
  <si>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</si>
  <si>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</si>
  <si>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</si>
  <si>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</si>
  <si>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</si>
  <si>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</si>
  <si>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</si>
  <si>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</si>
  <si>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</si>
  <si>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</si>
  <si>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</si>
  <si>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</si>
  <si>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</si>
  <si>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</si>
  <si>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</si>
  <si>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</si>
  <si>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</si>
  <si>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</si>
  <si>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</si>
  <si>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</si>
  <si>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</si>
  <si>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</si>
  <si>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</si>
  <si>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</si>
  <si>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</si>
  <si>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</si>
  <si>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</si>
  <si>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</si>
  <si>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</si>
  <si>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</si>
  <si>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</si>
  <si>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</si>
  <si>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</si>
  <si>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https://www.migraciones.gov.py/index.php/institucional/documentos-mecip</t>
  </si>
  <si>
    <t>pendiente de informe</t>
  </si>
  <si>
    <t xml:space="preserve">                                ENERO-FEBRERO-MARZO 2023</t>
  </si>
  <si>
    <t>Lic. Claudia Paola Jara</t>
  </si>
  <si>
    <t>Directora General</t>
  </si>
  <si>
    <t>Dirección General de Extranjeros</t>
  </si>
  <si>
    <t>Dirección General de Movimiento Migratorio</t>
  </si>
  <si>
    <t>Sr. Favio Espinoza</t>
  </si>
  <si>
    <t>Director General</t>
  </si>
  <si>
    <t>Dirección General de Asuntos Internacionales</t>
  </si>
  <si>
    <t>Magtr. Letizia Zayas</t>
  </si>
  <si>
    <t>Dirección General de Administración y Finanzas</t>
  </si>
  <si>
    <t>Sr. Lino Alonso</t>
  </si>
  <si>
    <t>Secretaría General</t>
  </si>
  <si>
    <t>Abg. Dixon Colmán</t>
  </si>
  <si>
    <t>Secretario General</t>
  </si>
  <si>
    <t>Dirección de Gabinete</t>
  </si>
  <si>
    <t>Sr. Rodolfo Milessi</t>
  </si>
  <si>
    <t>Director</t>
  </si>
  <si>
    <t>Directora</t>
  </si>
  <si>
    <t>Coordinador</t>
  </si>
  <si>
    <t>Encargada</t>
  </si>
  <si>
    <t>6(Seis)</t>
  </si>
  <si>
    <t>5(Cinco)</t>
  </si>
  <si>
    <t>11(Once)</t>
  </si>
  <si>
    <t>Abg. Nidia Villalba</t>
  </si>
  <si>
    <t>Unidad de Transparencia y Anticorrupción</t>
  </si>
  <si>
    <t>Dirección de Asesoría Jurídica</t>
  </si>
  <si>
    <t>Dirección de Gestión de Talento Humano</t>
  </si>
  <si>
    <t>Lic. Gustavo Aguilar</t>
  </si>
  <si>
    <t>Econ. Reinaldo Ruiz Diaz</t>
  </si>
  <si>
    <t>Dirección de Auditoría</t>
  </si>
  <si>
    <t>Lic. Susana Colorado</t>
  </si>
  <si>
    <t>Abg. Ruth Alicia Quintana</t>
  </si>
  <si>
    <t>Jornadas de regularización migratoria</t>
  </si>
  <si>
    <t>Operativo de control migratorio "intra frontera"</t>
  </si>
  <si>
    <t>Detección de Documentos Fraudulentos</t>
  </si>
  <si>
    <t>Ejecución presupuestaria</t>
  </si>
  <si>
    <t>migraciones@migraciones.gov.py</t>
  </si>
  <si>
    <t>https://www.facebook.com/MigracionesPY/</t>
  </si>
  <si>
    <t>https://twitter.com/MigracionesPY</t>
  </si>
  <si>
    <t>https://informacionpublica.paraguay.gov.py/</t>
  </si>
  <si>
    <t xml:space="preserve">www.denuncias.gov.py </t>
  </si>
  <si>
    <t>021 411 2000</t>
  </si>
  <si>
    <t>JORNADAS DE REGULARIZACIÓN MIGRATORIA</t>
  </si>
  <si>
    <t>Facilitar las admisiones legales a la máxima cantidad de extranjeros a fin de regularizac su permanencia en el país.</t>
  </si>
  <si>
    <t>Documentar y legalizar la situación de permanencia legal de extranjeros en el país</t>
  </si>
  <si>
    <t>Departamentos de Amambay y Alto Paraná</t>
  </si>
  <si>
    <t>* Cantidad de solicitudes recepcionadas: 1128
* Total de Recaudaciones (en guaraníes): Gs. 2.463.701.413</t>
  </si>
  <si>
    <t>Anexo - Informe de Producción de Jornadas de Regularización Migratoria, confeccionada por la DGE-DNM</t>
  </si>
  <si>
    <t>Registro y Control de Movimientos de Entrada y Salida por los Puestos de Control Migratorio de Extranjeros y Nacionales</t>
  </si>
  <si>
    <t>Carnet de Radicacion Permanente y Temporaria otorgada a Extranjeros con intenciones de residir en Territorio Nacional</t>
  </si>
  <si>
    <t>FLUJO MIGRATORIO</t>
  </si>
  <si>
    <t>CARNETS EMITIDOS</t>
  </si>
  <si>
    <t xml:space="preserve">EN PROCESO DE VALIDACIÓN </t>
  </si>
  <si>
    <t>Plan Nacional de Desarrollo Paraguay 2030</t>
  </si>
  <si>
    <t>Las JORNADAS DE REGULARIZACIÓN MIGRATORIA se realizan a fin de facilitar las admisiones legales a la máxima cantidad de extranjeros a fin de regularizac su permanencia en el país. Existe una participación directa con la población de las zonas donde se realizan dichas jornadas.
Se vincula directamente con el Plan Nacional de Desarrollo Paraguay 2030, en su Eje Estratégico: Inserción de Paraguay en el mundo en forma adecuada.</t>
  </si>
  <si>
    <t>Innovaciones Tecnológicas</t>
  </si>
  <si>
    <t>En proceso</t>
  </si>
  <si>
    <t>Brindar servicios eficientes utilizando materia de tecnologia avanzada (software, hardware y apps)</t>
  </si>
  <si>
    <t>Implementacion del Sistema eFrontera Version 2.0 en 32 Puestos de Control.</t>
  </si>
  <si>
    <t>Alcance Nacional</t>
  </si>
  <si>
    <t>Se ha implementado el nuevo sistema en los siguientes Puestos de Control: P.C. de Ita Enramada,  P.C. Capitan Bado,  P.C. de Nanawa, P. C. Tren Encarnacion Posadas, P.C. Campichuelo, P.C. San Roque G.</t>
  </si>
  <si>
    <t>https://www.sfp.gov.py/sfp/archivos/documentos/100_Enero_2023_d5lf7wr4.pdf</t>
  </si>
  <si>
    <t>CALIFICACIÓN NO PUBLICADA HASTA LA FECHA. PENDIENTE DE PUBLICACIÓN SEGÚN CALENDARIO DE LA SFP</t>
  </si>
  <si>
    <t>https://transparencia.senac.gov.py/portal?institucion=11</t>
  </si>
  <si>
    <t>SI</t>
  </si>
  <si>
    <t>https://informacionpublica.paraguay.gov.py/portal/</t>
  </si>
  <si>
    <t>OPERATIVOS DE CONTROL MIGRATORIO INTRA FRONTERA</t>
  </si>
  <si>
    <t>DETECCIÓN DE DOCUMENTOS FRAUDULENTOS</t>
  </si>
  <si>
    <t>Adquisicion de bienes tecnológicos  acorde a las necesidades para mantener actualizados los procedimientos de los servicios.</t>
  </si>
  <si>
    <t>ARTES GRAFICAS ZAMPHIROPOLOS SA</t>
  </si>
  <si>
    <t>Adjudicado</t>
  </si>
  <si>
    <t>https://www.contrataciones.gov.py/licitaciones/adjudicacion/421837-impresion-carnet-admision-permanente-temporaria-certificados-radicacion-hojas-regist-1/resumen-adjudicacion.html</t>
  </si>
  <si>
    <t>CLEAN &amp; CLEAN PARAGUAY SOCIEDAD ANONIMA</t>
  </si>
  <si>
    <t>https://www.contrataciones.gov.py/licitaciones/adjudicacion/419679-servicio-limpieza-oficinas-central-regional-puestos-control-otras-dependencias-dgm-1/resumen-adjudicacion.html</t>
  </si>
  <si>
    <t>TELEFONICA CELULAR DEL PARAGUAY SAE (TELECEL SAE)</t>
  </si>
  <si>
    <t>https://www.contrataciones.gov.py/licitaciones/adjudicacion/422091-servicio-television-cable-ad-referendum-1/resumen-adjudicacion.html</t>
  </si>
  <si>
    <t>PATRIA S.A DE SEGUROS Y REASEGUROS</t>
  </si>
  <si>
    <t>https://www.contrataciones.gov.py/sin-difusion-convocatoria/430157-contratacion-via-excepcion-n-01-2023-urgencia-impostergable-contratacion-seguros-gen-1.html#proveedores</t>
  </si>
  <si>
    <t>Evitar el ingreso de ciudadanos con documentos fraudulentos mediante la idoneidad de los funcionarios de frontera con la ayuda de las herramientas tecnologicas.</t>
  </si>
  <si>
    <t>Verificar el ingreso y permanencia de extranjeros mediante la plicacion de controles aleatorios en rutas y Universidades con gran presencia de estudiantes en situacion irregular</t>
  </si>
  <si>
    <t>Lograr indentificar los casos de utilizacion de documentos fraudulentos, evitando el ingreso de personas inescrupulosas que podrias estar vinculadas a asociaciones criminales.</t>
  </si>
  <si>
    <t>Deteccion de un ciudadano de nacionalidad dominicana con intenciones de utilizar un pasaporte costarricense adulterado.</t>
  </si>
  <si>
    <t xml:space="preserve">Informe DGMM/PC-AISP Nº 118/2023                                 </t>
  </si>
  <si>
    <t>Sin Movimiento</t>
  </si>
  <si>
    <t>Desestimada</t>
  </si>
  <si>
    <t>Controles en ruta e inspecciones previas a Universidades locales, de empleo y reuniones con autoridades de la zona, de manera a verificar que los extranjeroes cuenten con sus documentos migratorios en regla y de no ser así, instarlos a cumplir con dicha obligacion.</t>
  </si>
  <si>
    <t>Mediante el conocimiento e idoneidad de los funcionarios apostados en los Puestos de Control Migratorios y con la ayuda de las herramientas informaticas instaladas en los mismos, se pueden derivar los casos a las instituciones encargadas de la investigacion y pericia de tales documentos.</t>
  </si>
  <si>
    <t>Sin movimiento</t>
  </si>
  <si>
    <t>SERVICIOS PERSONALES</t>
  </si>
  <si>
    <t>REMUNERACIONES BASICAS</t>
  </si>
  <si>
    <t>REMUNERACIONES TEMPORALES</t>
  </si>
  <si>
    <t>ASIGNACIONES COMPLEMENTARIAS</t>
  </si>
  <si>
    <t>PERSONAL CONTRATADO</t>
  </si>
  <si>
    <t>OTROS GATOS</t>
  </si>
  <si>
    <t>SERVICIOS NO PERSONALES</t>
  </si>
  <si>
    <t>SERVICIOS BASICOS</t>
  </si>
  <si>
    <t>PASAJES Y VIATICOS</t>
  </si>
  <si>
    <t>GASTOS POR ASEO, MANTENIMIENTO Y REPARACIONES</t>
  </si>
  <si>
    <t>ALQUILERES Y DERECHOS</t>
  </si>
  <si>
    <t>SERVICIOS TECNICOS Y PROFESIONALES</t>
  </si>
  <si>
    <t>SERVICIO SOCIAL</t>
  </si>
  <si>
    <t>OTROS SERVICIOS EN GENERAL</t>
  </si>
  <si>
    <t>SERVICIOS DE CAPACITACION Y ADIESTRAMIENTO</t>
  </si>
  <si>
    <t>BIENES DE CONSUMO</t>
  </si>
  <si>
    <t>TEXTILES Y VESTUARIOS</t>
  </si>
  <si>
    <t>PRODUCTOS DE PAPEL, CARTON E IMPRESOS</t>
  </si>
  <si>
    <t>PRODUCTOS DE CONSUMO DE OFICINA E INSUMOS</t>
  </si>
  <si>
    <t>PRODUCTOS E INSTRUM. QUIMICOS Y MEDICINALES</t>
  </si>
  <si>
    <t>COMBUSTIBLES Y LUBRICANTES</t>
  </si>
  <si>
    <t>OTROS BIENES DE CONSUMO</t>
  </si>
  <si>
    <t>INVERSION FISICA</t>
  </si>
  <si>
    <t>ADQUISICION DE MAQUINARIAS, EQUIPOS Y HERRAMIENTAS EN GENERAL</t>
  </si>
  <si>
    <t>ADQUISICION DE EQUIPO DE OFICINA Y COMPUTACION</t>
  </si>
  <si>
    <t>ADQUISICION DE ACTIVOS INTANGIBLES</t>
  </si>
  <si>
    <t>TRANSFERENCIAS</t>
  </si>
  <si>
    <t>TRANSFERENCIAS CORRIENTES AL SECTOR PRIVADO</t>
  </si>
  <si>
    <t>TRANSFERENCIAS CORRIENTES AL SECTOR EXTERNO</t>
  </si>
  <si>
    <t>OTROS GASTOS</t>
  </si>
  <si>
    <t>TOTAL</t>
  </si>
  <si>
    <t>Denuncia sobre un supuesto hecho de cobro indebido, adjuntando un video donde se observa a una persona de sexo masculino, y del lugar donde ocurrió el hecho. Antes de derivar a la instancia de investigación preliminar, se ha comprobado que la persona sindicada no es un inspector de la Dirección Nacional de Migraciones, sino aparente un funcionario de AFIP- Argentina.</t>
  </si>
  <si>
    <t>La UTA solicitó al/la denunciante  datos de los extrajeros afectados, sin recibir retorno del/la mismo/a.</t>
  </si>
  <si>
    <t>Denuncia sobre nulo control en Concurso Interno sin especificar a cual de los llamados se refiere, no brinda datos que permitan iniciar una investigación.</t>
  </si>
  <si>
    <t>La denunciante hace referencia a que en el Puesto de Control Migratorio de José Falcón no le entrgaron el comprobante de ingreso al país, razón por la cual fue notificada que debía abonar una multa. Antes de derivar a la etapa de investigación preliminar, la UTA con los informes recabados, pudo comprobar que fue registrada la entrada al país de la denunciante, así tambien la impresión del ticket de entrada que fue entregada a la afectada y su acompañante.</t>
  </si>
  <si>
    <t>Una ciudadana paraguaya manifiesta que en la Dirección Nacional de Migraciones de Argentina no le registraron su salida de dicho país,y tampoco fue  registrada su entrada al Paraguay. Fue informada que en lo que respecta a la Dirección Nacional de Migraciones, como ciudadana paraguaya no tendra ningún tipo de sanción administrativa.</t>
  </si>
  <si>
    <t>El/la denunciante manifiesta que manifestó en en el puesto de Control Migratorio en la frontera entre Parguay y Argentina no registraron su entrada al país ni la de su pareja y que la multa debida es inaceptable. Se solicitó al/a mismo/a los comprobantes de salida de Argentina sin recibir retorno, conforme a los informes recabados  se pudo constatar que la  pareja, registra varios ingresos y salidas del país.</t>
  </si>
  <si>
    <t>Denuncia de cobro indebido a integrantes del equipo de futbol Curicó que no contaban con sus comprobantes de entrada al país. Antes de derivar a investigación preliminar, la UTA solicitó  grabación de camaras, y otros informes, se solicitó datos de las personas afectadas al/la denunciante, sin obtener respuestas.</t>
  </si>
  <si>
    <t>Queja de una ciudadana peruana por mala información de Migraciones.</t>
  </si>
  <si>
    <t>Denuncia asignada</t>
  </si>
  <si>
    <t>Dirección General de Movimiento Migratorio.   Puestos de Control Migratorios</t>
  </si>
  <si>
    <t>Omitir el registro migratorio en el sistema informático a cada de dadivas.</t>
  </si>
  <si>
    <t>Uso indebido de la envestidura del cargo para obtener beneficios personales de las personas en
proceso de entrada / salida al país.</t>
  </si>
  <si>
    <t xml:space="preserve">1)Control y registro de entrada y salida  de personas en puestos de controles fronterizos.            </t>
  </si>
  <si>
    <t xml:space="preserve">1.1)Verificación de documentos de viaje.                               </t>
  </si>
  <si>
    <t>1.2)Registro migratorio en los sistemas MIDAS y E-Frontera.</t>
  </si>
  <si>
    <t>1.3) Emisión de comprobantes  de ingreso al país.</t>
  </si>
  <si>
    <t xml:space="preserve">Adulteración de los datos del comprobante de ingreso para general situaciones de irregularidad que permitan realizar extorsiones. </t>
  </si>
  <si>
    <t xml:space="preserve">Evaluar la posibilidad
de que el monitoreo
sea realizado por
funcionarios de control
externos (o en el caso
de ser funcionarios
interinos que no sean
de la dirección a ser
controlada) a la
institución.
</t>
  </si>
  <si>
    <t>Implementar convenios de cooperación con el MITIC/CONATEL para tener almacenamiento ilimitado de los registros de las cámaras.</t>
  </si>
  <si>
    <t>Propiciar la ampliación del Convenio Marco con la Policia Nacional para le desarrollo de una interfaz que permita la articulación de entre los sistemas informáticos de la Dirección Nacional de  Migraciones y de la Policia Nacional.</t>
  </si>
  <si>
    <t>SIN INFORMACIÓN</t>
  </si>
  <si>
    <t>La Dirección Nacional de Migraciones, se encuentra realizando  tareas tendientes a la actualización y modificación  de la Resolucón M.I. Nº 389 de fecha 17 de agosto de 2021 "POR LA CUAL SE APRUEBA Y SE DISPOME LA IMPLEMENTACIÓN  DEL MAPA DE RIESGOS DE CORRUPCIÓN EN EL MINISTERIO DEL INTERIOR - DIRECCIÓN GENERAL DE MIGRACIONES", adecuandolo a la Ley Nº 6984/2022 de Migraciones.</t>
  </si>
  <si>
    <r>
      <rPr>
        <b/>
        <sz val="12"/>
        <color theme="1"/>
        <rFont val="Garamond"/>
        <family val="1"/>
      </rPr>
      <t>Garantizar el cumplimiento de la Normativa Migratoria en el territorio nacional</t>
    </r>
    <r>
      <rPr>
        <sz val="12"/>
        <color theme="1"/>
        <rFont val="Garamond"/>
        <family val="1"/>
      </rPr>
      <t>.</t>
    </r>
  </si>
  <si>
    <t>Anexo I - Informe de Producción de Jornadas de Regularización Migratoria, confeccionada por la DGE-DNM</t>
  </si>
  <si>
    <t xml:space="preserve">Anexo II -Informe DGMM/PC-AISP Nº 118/2023                                 </t>
  </si>
  <si>
    <t>Monitoreo y análisis de los resultados  de la encuesta.</t>
  </si>
  <si>
    <t>https://www.google.com/url?sa=t&amp;rct=j&amp;q=&amp;esrc=s&amp;source=web&amp;cd=&amp;cad=rja&amp;uact=8&amp;ved=2ahUKEwjPlOK2zbH-AhWUqpUCHdaQDqYQFnoECAoQAQ&amp;url=https%3A%2F%2Fdenuncias.gov.py%2F&amp;usg=AOvVaw0xMC_YZcwKwptxApPkZ_Y2</t>
  </si>
  <si>
    <t>PND-POA</t>
  </si>
  <si>
    <t xml:space="preserve">Administrar los Recursos Financieros provenientes del PGN 2023 ajustandose estrictamente a procedimientos legales a fin de rendir cuentas en forma </t>
  </si>
  <si>
    <t>Minutas</t>
  </si>
  <si>
    <t>EJECUCION PRESUPUESTARIA</t>
  </si>
  <si>
    <t>Administrar los Recursos Financieros con criterios de eficiencia y procedimientos establecidos que ayude a la institucion a optimiar los recursos según el PNG 2023</t>
  </si>
  <si>
    <t>Fiel Cumplimiento a mandato de Ley</t>
  </si>
  <si>
    <t>A nivel Nacional</t>
  </si>
  <si>
    <t>De acuerdo a lo planificado</t>
  </si>
  <si>
    <t>https://www.migraciones.gov.py/index.php/transparencia/5189</t>
  </si>
  <si>
    <t xml:space="preserve"> https://www.migraciones.gov.py/index.php/transparencia/5282/detalles/view_express_entity/30</t>
  </si>
  <si>
    <t>https://migraciones.gov.py/index.php/noticias/migraciones-implementa-uso-de-la-herramienta-integrity-app-en-el-marco-del-plan-de-transparencia-y-anticorrupcion-2023</t>
  </si>
  <si>
    <t>Anexo IV</t>
  </si>
  <si>
    <t xml:space="preserve">https://www.migraciones.gov.py/application/files/6316/7767/8318/RES._DNM_N_183.pdf </t>
  </si>
  <si>
    <t>DIRECCIÓN NACIONAL DE MIGRACIONES</t>
  </si>
  <si>
    <t>Dirección de Tecnología de la Información y Comunicación</t>
  </si>
  <si>
    <t>https://www.migraciones.gov.py/application/files/8816/7767/9226/PLAN_DE_RENDICION_DE_CUENTAS_AL_CIUDADANO_-_2023.pdf</t>
  </si>
  <si>
    <t>Llegar a la máxima cantidad de extranjeros con intenciones de regularizar su permanencia legal en el país.</t>
  </si>
  <si>
    <t>Anexo III- Minutas que describen el proceso de la implementacion.</t>
  </si>
  <si>
    <t>Realizar estudios que sustenten la necesidad de incorporar más cámaras CCTV con audio.</t>
  </si>
  <si>
    <t>Auditoría de Cumplimiento del Articulo 41 de la Ley 2051. "Retenciones"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</si>
</sst>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_);_(* \(#,##0\);_(* &quot;-&quot;??_);_(@_)"/>
  </numFmts>
  <fonts count="30">
    <font>
      <sz val="11"/>
      <color theme="1"/>
      <name val="Calibri"/>
      <charset val="134"/>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sz val="10"/>
      <color theme="1"/>
      <name val="Garamond"/>
      <family val="1"/>
    </font>
    <font>
      <b/>
      <sz val="13"/>
      <color rgb="FF000000"/>
      <name val="Garamond"/>
      <family val="1"/>
    </font>
    <font>
      <b/>
      <sz val="13"/>
      <color theme="1"/>
      <name val="Garamond"/>
      <family val="1"/>
    </font>
    <font>
      <u/>
      <sz val="8.8000000000000007"/>
      <color theme="10"/>
      <name val="Calibri"/>
      <family val="2"/>
    </font>
    <font>
      <sz val="11"/>
      <color theme="1"/>
      <name val="Calibri"/>
      <charset val="134"/>
      <scheme val="minor"/>
    </font>
    <font>
      <u/>
      <sz val="9.25"/>
      <color theme="10"/>
      <name val="Calibri"/>
      <family val="2"/>
    </font>
    <font>
      <u/>
      <sz val="12"/>
      <color theme="10"/>
      <name val="Calibri"/>
      <family val="2"/>
    </font>
    <font>
      <b/>
      <sz val="12"/>
      <color rgb="FFFF0000"/>
      <name val="Garamond"/>
      <family val="1"/>
    </font>
    <font>
      <b/>
      <sz val="12"/>
      <name val="Garamond"/>
      <family val="1"/>
    </font>
    <font>
      <sz val="12"/>
      <name val="Garamond"/>
      <family val="1"/>
    </font>
    <font>
      <u/>
      <sz val="12"/>
      <color theme="10"/>
      <name val="Garamond"/>
      <family val="1"/>
    </font>
    <font>
      <u/>
      <sz val="12"/>
      <name val="Garamond"/>
      <family val="1"/>
    </font>
    <font>
      <u/>
      <sz val="9.25"/>
      <color theme="10"/>
      <name val="Garamond"/>
      <family val="1"/>
    </font>
    <font>
      <sz val="12"/>
      <color rgb="FF000000"/>
      <name val="Garamond"/>
      <family val="1"/>
    </font>
  </fonts>
  <fills count="1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5">
    <xf numFmtId="0" fontId="0" fillId="0" borderId="0">
      <alignment vertical="center"/>
    </xf>
    <xf numFmtId="9" fontId="3" fillId="0" borderId="0" applyFont="0" applyFill="0" applyBorder="0" applyAlignment="0" applyProtection="0"/>
    <xf numFmtId="0" fontId="19" fillId="0" borderId="0" applyNumberFormat="0" applyFill="0" applyBorder="0" applyAlignment="0" applyProtection="0">
      <alignment vertical="top"/>
      <protection locked="0"/>
    </xf>
    <xf numFmtId="164" fontId="20" fillId="0" borderId="0" applyFont="0" applyFill="0" applyBorder="0" applyAlignment="0" applyProtection="0"/>
    <xf numFmtId="9" fontId="1" fillId="0" borderId="0" applyFont="0" applyFill="0" applyBorder="0" applyAlignment="0" applyProtection="0"/>
  </cellStyleXfs>
  <cellXfs count="21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3" borderId="4" xfId="0" applyFont="1" applyFill="1" applyBorder="1" applyAlignment="1">
      <alignment horizontal="center" vertical="center"/>
    </xf>
    <xf numFmtId="0" fontId="12" fillId="0" borderId="0" xfId="0" applyFont="1">
      <alignment vertical="center"/>
    </xf>
    <xf numFmtId="0" fontId="13" fillId="0" borderId="0" xfId="0" applyFont="1">
      <alignment vertical="center"/>
    </xf>
    <xf numFmtId="0" fontId="12" fillId="5" borderId="1" xfId="0" applyFont="1" applyFill="1" applyBorder="1" applyAlignment="1">
      <alignment horizontal="justify" vertical="top" wrapText="1"/>
    </xf>
    <xf numFmtId="0" fontId="12" fillId="2" borderId="1" xfId="0" applyFont="1" applyFill="1" applyBorder="1" applyAlignment="1">
      <alignment horizontal="center" vertical="center"/>
    </xf>
    <xf numFmtId="0" fontId="9" fillId="3" borderId="0" xfId="0" applyFont="1" applyFill="1">
      <alignment vertical="center"/>
    </xf>
    <xf numFmtId="0" fontId="6" fillId="3" borderId="0" xfId="0" applyFont="1" applyFill="1">
      <alignment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9" fillId="3" borderId="0" xfId="0" applyFont="1" applyFill="1" applyAlignment="1">
      <alignment horizontal="center" vertical="center"/>
    </xf>
    <xf numFmtId="0" fontId="12" fillId="3" borderId="0" xfId="0" applyFont="1" applyFill="1" applyAlignment="1">
      <alignment horizontal="center" vertical="center"/>
    </xf>
    <xf numFmtId="0" fontId="12" fillId="2" borderId="1" xfId="0" applyFont="1" applyFill="1" applyBorder="1">
      <alignment vertical="center"/>
    </xf>
    <xf numFmtId="0" fontId="13" fillId="2" borderId="1" xfId="0" applyFont="1" applyFill="1" applyBorder="1">
      <alignment vertical="center"/>
    </xf>
    <xf numFmtId="0" fontId="12" fillId="2" borderId="1" xfId="0" applyFont="1" applyFill="1" applyBorder="1" applyAlignment="1" applyProtection="1">
      <alignment horizontal="center" vertical="center" wrapText="1"/>
      <protection locked="0"/>
    </xf>
    <xf numFmtId="0" fontId="9" fillId="4" borderId="0" xfId="0" applyFont="1" applyFill="1" applyAlignment="1">
      <alignment horizontal="center" vertical="center"/>
    </xf>
    <xf numFmtId="0" fontId="12" fillId="4" borderId="0" xfId="0" applyFont="1" applyFill="1" applyAlignment="1">
      <alignment horizontal="center" vertical="center"/>
    </xf>
    <xf numFmtId="0" fontId="9"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7" xfId="0" applyFont="1" applyFill="1" applyBorder="1" applyAlignment="1">
      <alignment horizontal="center" vertical="center"/>
    </xf>
    <xf numFmtId="0" fontId="9" fillId="0" borderId="0" xfId="0" applyFont="1" applyProtection="1">
      <alignment vertical="center"/>
      <protection locked="0"/>
    </xf>
    <xf numFmtId="0" fontId="6" fillId="0" borderId="0" xfId="0" applyFont="1" applyProtection="1">
      <alignment vertical="center"/>
      <protection locked="0"/>
    </xf>
    <xf numFmtId="0" fontId="6" fillId="3" borderId="0" xfId="0" applyFont="1" applyFill="1" applyProtection="1">
      <alignment vertical="center"/>
      <protection locked="0"/>
    </xf>
    <xf numFmtId="0" fontId="12" fillId="7" borderId="1" xfId="0" applyFont="1" applyFill="1" applyBorder="1" applyAlignment="1">
      <alignment horizontal="center" vertical="center" wrapText="1"/>
    </xf>
    <xf numFmtId="0" fontId="12" fillId="7" borderId="1" xfId="0" applyFont="1" applyFill="1" applyBorder="1">
      <alignment vertical="center"/>
    </xf>
    <xf numFmtId="0" fontId="9" fillId="9" borderId="1" xfId="0" applyFont="1" applyFill="1" applyBorder="1" applyAlignment="1">
      <alignment horizontal="center" vertical="top" wrapText="1"/>
    </xf>
    <xf numFmtId="0" fontId="9" fillId="9" borderId="1" xfId="0" applyFont="1" applyFill="1" applyBorder="1">
      <alignment vertical="center"/>
    </xf>
    <xf numFmtId="0" fontId="12" fillId="9" borderId="1" xfId="0" applyFont="1" applyFill="1" applyBorder="1">
      <alignment vertical="center"/>
    </xf>
    <xf numFmtId="0" fontId="9" fillId="9" borderId="2" xfId="0" applyFont="1" applyFill="1" applyBorder="1" applyAlignment="1">
      <alignment vertical="center" wrapText="1"/>
    </xf>
    <xf numFmtId="0" fontId="9" fillId="9" borderId="3" xfId="0" applyFont="1" applyFill="1" applyBorder="1" applyAlignment="1">
      <alignment vertical="center" wrapText="1"/>
    </xf>
    <xf numFmtId="0" fontId="9" fillId="9" borderId="10" xfId="0" applyFont="1" applyFill="1" applyBorder="1">
      <alignment vertical="center"/>
    </xf>
    <xf numFmtId="0" fontId="10" fillId="9" borderId="1" xfId="0" applyFont="1" applyFill="1" applyBorder="1">
      <alignment vertical="center"/>
    </xf>
    <xf numFmtId="0" fontId="10" fillId="9" borderId="2" xfId="0" applyFont="1" applyFill="1" applyBorder="1">
      <alignment vertical="center"/>
    </xf>
    <xf numFmtId="0" fontId="11" fillId="9" borderId="11" xfId="0" applyFont="1" applyFill="1" applyBorder="1">
      <alignment vertical="center"/>
    </xf>
    <xf numFmtId="0" fontId="9" fillId="9"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12" fillId="9" borderId="5" xfId="0" applyFont="1" applyFill="1" applyBorder="1" applyAlignment="1">
      <alignment vertical="center"/>
    </xf>
    <xf numFmtId="0" fontId="12" fillId="9" borderId="3" xfId="0" applyFont="1" applyFill="1" applyBorder="1" applyAlignment="1">
      <alignment vertical="center"/>
    </xf>
    <xf numFmtId="0" fontId="9" fillId="9" borderId="11" xfId="0" applyFont="1" applyFill="1" applyBorder="1">
      <alignment vertical="center"/>
    </xf>
    <xf numFmtId="0" fontId="21" fillId="9" borderId="1" xfId="2" applyFont="1" applyFill="1" applyBorder="1" applyAlignment="1" applyProtection="1">
      <alignment horizontal="center" vertical="center" wrapText="1"/>
    </xf>
    <xf numFmtId="0" fontId="23" fillId="9" borderId="1" xfId="0" applyFont="1" applyFill="1" applyBorder="1" applyAlignment="1" applyProtection="1">
      <alignment horizontal="center" vertical="center" wrapText="1"/>
      <protection locked="0"/>
    </xf>
    <xf numFmtId="0" fontId="9" fillId="9" borderId="1" xfId="0" applyFont="1" applyFill="1" applyBorder="1">
      <alignment vertical="center"/>
    </xf>
    <xf numFmtId="0" fontId="6" fillId="0" borderId="0" xfId="0" applyFont="1">
      <alignment vertical="center"/>
    </xf>
    <xf numFmtId="0" fontId="9" fillId="0" borderId="0" xfId="0" applyFont="1">
      <alignment vertical="center"/>
    </xf>
    <xf numFmtId="14" fontId="9" fillId="9" borderId="1" xfId="0" applyNumberFormat="1" applyFont="1" applyFill="1" applyBorder="1" applyAlignment="1">
      <alignment horizontal="center" vertical="center" wrapText="1"/>
    </xf>
    <xf numFmtId="14" fontId="9" fillId="9" borderId="1" xfId="0" applyNumberFormat="1" applyFont="1" applyFill="1" applyBorder="1" applyAlignment="1">
      <alignment horizontal="center" vertical="center"/>
    </xf>
    <xf numFmtId="14" fontId="9" fillId="9" borderId="1" xfId="0" applyNumberFormat="1" applyFont="1" applyFill="1" applyBorder="1">
      <alignment vertical="center"/>
    </xf>
    <xf numFmtId="0" fontId="12"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9" fillId="9" borderId="1" xfId="0" applyFont="1" applyFill="1" applyBorder="1" applyAlignment="1">
      <alignment vertical="center" wrapText="1"/>
    </xf>
    <xf numFmtId="0" fontId="19" fillId="9" borderId="1" xfId="2" applyFill="1" applyBorder="1" applyAlignment="1" applyProtection="1">
      <alignment horizontal="center" vertical="center" wrapText="1"/>
    </xf>
    <xf numFmtId="0" fontId="9" fillId="0" borderId="0" xfId="0" applyFont="1" applyFill="1">
      <alignment vertical="center"/>
    </xf>
    <xf numFmtId="0" fontId="9" fillId="9" borderId="1" xfId="0" applyFont="1" applyFill="1" applyBorder="1" applyAlignment="1">
      <alignment horizontal="left" vertical="center" wrapText="1"/>
    </xf>
    <xf numFmtId="9" fontId="25" fillId="9" borderId="1" xfId="1" applyFont="1" applyFill="1" applyBorder="1" applyAlignment="1">
      <alignment horizontal="center" vertical="center"/>
    </xf>
    <xf numFmtId="0" fontId="9" fillId="9" borderId="6"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9" borderId="0"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3" xfId="0" applyFont="1" applyFill="1" applyBorder="1" applyAlignment="1">
      <alignment horizontal="center" vertical="center"/>
    </xf>
    <xf numFmtId="9" fontId="12" fillId="9" borderId="2" xfId="0" applyNumberFormat="1" applyFont="1" applyFill="1" applyBorder="1" applyAlignment="1">
      <alignment horizontal="center" vertical="center" wrapText="1"/>
    </xf>
    <xf numFmtId="9" fontId="12" fillId="9" borderId="5" xfId="0" applyNumberFormat="1" applyFont="1" applyFill="1" applyBorder="1" applyAlignment="1">
      <alignment horizontal="center" vertical="center" wrapText="1"/>
    </xf>
    <xf numFmtId="9" fontId="12" fillId="9" borderId="3" xfId="0" applyNumberFormat="1" applyFont="1" applyFill="1" applyBorder="1" applyAlignment="1">
      <alignment horizontal="center" vertical="center" wrapText="1"/>
    </xf>
    <xf numFmtId="0" fontId="19" fillId="3" borderId="2" xfId="2" applyFill="1" applyBorder="1" applyAlignment="1" applyProtection="1">
      <alignment horizontal="center" vertical="center" wrapText="1"/>
    </xf>
    <xf numFmtId="0" fontId="19" fillId="3" borderId="5" xfId="2" applyFill="1" applyBorder="1" applyAlignment="1" applyProtection="1">
      <alignment horizontal="center" vertical="center" wrapText="1"/>
    </xf>
    <xf numFmtId="0" fontId="19" fillId="3" borderId="3" xfId="2" applyFill="1" applyBorder="1" applyAlignment="1" applyProtection="1">
      <alignment horizontal="center" vertical="center" wrapText="1"/>
    </xf>
    <xf numFmtId="0" fontId="12"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3"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9" borderId="1" xfId="0" applyFont="1" applyFill="1" applyBorder="1" applyAlignment="1">
      <alignment horizontal="center" vertical="top" wrapText="1"/>
    </xf>
    <xf numFmtId="0" fontId="12" fillId="9" borderId="1" xfId="0" applyFont="1" applyFill="1" applyBorder="1" applyAlignment="1">
      <alignment horizontal="center" vertical="center"/>
    </xf>
    <xf numFmtId="0" fontId="12" fillId="9" borderId="2" xfId="0" applyFont="1" applyFill="1" applyBorder="1" applyAlignment="1">
      <alignment horizontal="center" vertical="top" wrapText="1"/>
    </xf>
    <xf numFmtId="0" fontId="12" fillId="9" borderId="3" xfId="0" applyFont="1" applyFill="1" applyBorder="1" applyAlignment="1">
      <alignment horizontal="center" vertical="top" wrapText="1"/>
    </xf>
    <xf numFmtId="0" fontId="4" fillId="6"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10"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9"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2" xfId="0" applyFont="1" applyFill="1" applyBorder="1" applyAlignment="1">
      <alignment horizontal="left" vertical="center"/>
    </xf>
    <xf numFmtId="0" fontId="10" fillId="9" borderId="5" xfId="0" applyFont="1" applyFill="1" applyBorder="1" applyAlignment="1">
      <alignment horizontal="left" vertical="center"/>
    </xf>
    <xf numFmtId="0" fontId="10" fillId="9" borderId="3" xfId="0" applyFont="1" applyFill="1" applyBorder="1" applyAlignment="1">
      <alignment horizontal="left" vertical="center"/>
    </xf>
    <xf numFmtId="0" fontId="9" fillId="9" borderId="1" xfId="0" applyFont="1" applyFill="1" applyBorder="1" applyAlignment="1">
      <alignment horizontal="center" vertical="center"/>
    </xf>
    <xf numFmtId="0" fontId="12" fillId="5" borderId="6" xfId="0" applyFont="1" applyFill="1" applyBorder="1" applyAlignment="1">
      <alignment horizontal="center" vertical="top" wrapText="1"/>
    </xf>
    <xf numFmtId="0" fontId="12" fillId="5" borderId="7" xfId="0" applyFont="1" applyFill="1" applyBorder="1" applyAlignment="1">
      <alignment horizontal="center" vertical="top" wrapText="1"/>
    </xf>
    <xf numFmtId="0" fontId="12" fillId="5"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22" fillId="9" borderId="2" xfId="2" applyFont="1" applyFill="1" applyBorder="1" applyAlignment="1" applyProtection="1">
      <alignment horizontal="center" vertical="center" wrapText="1"/>
    </xf>
    <xf numFmtId="0" fontId="22" fillId="9" borderId="5" xfId="2" applyFont="1" applyFill="1" applyBorder="1" applyAlignment="1" applyProtection="1">
      <alignment horizontal="center" vertical="center" wrapText="1"/>
    </xf>
    <xf numFmtId="0" fontId="22" fillId="9" borderId="3" xfId="2" applyFont="1" applyFill="1" applyBorder="1" applyAlignment="1" applyProtection="1">
      <alignment horizontal="center" vertical="center" wrapText="1"/>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9" fillId="9" borderId="15"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5"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3" xfId="0" applyFont="1" applyFill="1" applyBorder="1" applyAlignment="1">
      <alignment horizontal="center" vertical="center"/>
    </xf>
    <xf numFmtId="0" fontId="17" fillId="8" borderId="2" xfId="0"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protection locked="0"/>
    </xf>
    <xf numFmtId="0" fontId="17" fillId="8"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23" fillId="9" borderId="2" xfId="0" applyFont="1" applyFill="1" applyBorder="1" applyAlignment="1" applyProtection="1">
      <alignment horizontal="center" vertical="center"/>
      <protection locked="0"/>
    </xf>
    <xf numFmtId="0" fontId="23" fillId="9" borderId="3" xfId="0" applyFont="1" applyFill="1" applyBorder="1" applyAlignment="1" applyProtection="1">
      <alignment horizontal="center" vertical="center"/>
      <protection locked="0"/>
    </xf>
    <xf numFmtId="0" fontId="12" fillId="2" borderId="1" xfId="0" applyFont="1" applyFill="1" applyBorder="1" applyAlignment="1">
      <alignment horizontal="center" vertical="center" wrapText="1"/>
    </xf>
    <xf numFmtId="0" fontId="19" fillId="9" borderId="1" xfId="2" applyFill="1" applyBorder="1" applyAlignment="1" applyProtection="1">
      <alignment horizontal="center" vertical="center" wrapText="1"/>
    </xf>
    <xf numFmtId="0" fontId="10" fillId="5" borderId="2"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3" xfId="0" applyFont="1" applyFill="1" applyBorder="1" applyAlignment="1">
      <alignment horizontal="center" vertical="center"/>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9" fillId="9" borderId="2"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3" xfId="0" applyFont="1" applyFill="1" applyBorder="1" applyAlignment="1">
      <alignment horizontal="center" vertical="center"/>
    </xf>
    <xf numFmtId="0" fontId="12" fillId="7" borderId="1" xfId="0" applyFont="1" applyFill="1" applyBorder="1" applyAlignment="1">
      <alignment horizontal="center" vertical="top"/>
    </xf>
    <xf numFmtId="0" fontId="12" fillId="7" borderId="1" xfId="0" applyFont="1" applyFill="1" applyBorder="1" applyAlignment="1">
      <alignment horizontal="center" vertical="top" wrapText="1"/>
    </xf>
    <xf numFmtId="0" fontId="9"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9" borderId="5"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5" xfId="0" applyFont="1" applyFill="1" applyBorder="1" applyAlignment="1">
      <alignment horizontal="center" vertical="center"/>
    </xf>
    <xf numFmtId="0" fontId="18" fillId="7" borderId="3" xfId="0" applyFont="1" applyFill="1" applyBorder="1" applyAlignment="1">
      <alignment horizontal="center" vertical="center"/>
    </xf>
    <xf numFmtId="0" fontId="12" fillId="2" borderId="1" xfId="0" applyFont="1" applyFill="1" applyBorder="1" applyAlignment="1">
      <alignment horizontal="center" vertical="center"/>
    </xf>
    <xf numFmtId="0" fontId="13" fillId="9" borderId="5" xfId="0" applyFont="1" applyFill="1" applyBorder="1" applyAlignment="1" applyProtection="1">
      <alignment horizontal="center" vertical="center"/>
      <protection locked="0"/>
    </xf>
    <xf numFmtId="0" fontId="13" fillId="9" borderId="3" xfId="0" applyFont="1" applyFill="1" applyBorder="1" applyAlignment="1" applyProtection="1">
      <alignment horizontal="center" vertical="center"/>
      <protection locked="0"/>
    </xf>
    <xf numFmtId="0" fontId="12" fillId="9" borderId="2"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8" fillId="7" borderId="2"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3" xfId="0" applyFont="1" applyFill="1" applyBorder="1" applyAlignment="1" applyProtection="1">
      <alignment horizontal="center" vertical="center"/>
      <protection locked="0"/>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12" fillId="9" borderId="2"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0" fontId="12" fillId="9" borderId="10" xfId="0" applyFont="1" applyFill="1" applyBorder="1" applyAlignment="1">
      <alignment horizontal="center" vertical="center"/>
    </xf>
    <xf numFmtId="0" fontId="12" fillId="9" borderId="10" xfId="0" applyFont="1" applyFill="1" applyBorder="1" applyAlignment="1">
      <alignment horizontal="center" vertical="center" wrapText="1"/>
    </xf>
    <xf numFmtId="0" fontId="14" fillId="7" borderId="11"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12" xfId="0" applyFont="1" applyFill="1" applyBorder="1" applyAlignment="1">
      <alignment horizontal="center" vertical="center"/>
    </xf>
    <xf numFmtId="0" fontId="19" fillId="9" borderId="1" xfId="2" applyFill="1" applyBorder="1" applyAlignment="1" applyProtection="1">
      <alignment horizontal="center" vertical="center"/>
    </xf>
    <xf numFmtId="0" fontId="8" fillId="9" borderId="1" xfId="0" applyFont="1" applyFill="1" applyBorder="1" applyAlignment="1">
      <alignment horizontal="center" vertical="center"/>
    </xf>
    <xf numFmtId="0" fontId="24" fillId="9" borderId="2" xfId="0" applyFont="1" applyFill="1" applyBorder="1" applyAlignment="1">
      <alignment horizontal="center" vertical="center"/>
    </xf>
    <xf numFmtId="0" fontId="24" fillId="9" borderId="3" xfId="0" applyFont="1" applyFill="1" applyBorder="1" applyAlignment="1">
      <alignment horizontal="center" vertical="center"/>
    </xf>
    <xf numFmtId="0" fontId="15" fillId="9" borderId="1"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0" borderId="3" xfId="0" applyFont="1" applyBorder="1" applyAlignment="1">
      <alignment horizontal="center" vertical="center"/>
    </xf>
    <xf numFmtId="0" fontId="16" fillId="9" borderId="2"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9" borderId="3" xfId="0" applyFont="1" applyFill="1" applyBorder="1" applyAlignment="1">
      <alignment horizontal="center" vertical="center" wrapText="1"/>
    </xf>
    <xf numFmtId="9" fontId="25" fillId="9" borderId="1" xfId="0" applyNumberFormat="1" applyFont="1" applyFill="1" applyBorder="1" applyAlignment="1">
      <alignment horizontal="center" vertical="center"/>
    </xf>
    <xf numFmtId="0" fontId="25" fillId="9" borderId="1" xfId="0" applyFont="1" applyFill="1" applyBorder="1" applyAlignment="1">
      <alignment horizontal="center" vertical="center" wrapText="1"/>
    </xf>
    <xf numFmtId="0" fontId="25" fillId="9" borderId="1" xfId="0" applyFont="1" applyFill="1" applyBorder="1" applyAlignment="1">
      <alignment horizontal="left" vertical="center" wrapText="1"/>
    </xf>
    <xf numFmtId="0" fontId="25" fillId="9" borderId="1" xfId="0" applyFont="1" applyFill="1" applyBorder="1" applyAlignment="1">
      <alignment vertical="center" wrapText="1"/>
    </xf>
    <xf numFmtId="0" fontId="25" fillId="9" borderId="1" xfId="0" applyFont="1" applyFill="1" applyBorder="1">
      <alignment vertical="center"/>
    </xf>
    <xf numFmtId="0" fontId="27" fillId="9" borderId="1" xfId="2" applyFont="1" applyFill="1" applyBorder="1" applyAlignment="1" applyProtection="1">
      <alignment vertical="center" wrapText="1"/>
    </xf>
    <xf numFmtId="0" fontId="25" fillId="9" borderId="1" xfId="0" applyFont="1" applyFill="1" applyBorder="1" applyAlignment="1">
      <alignment horizontal="center" vertical="center"/>
    </xf>
    <xf numFmtId="15" fontId="9" fillId="9" borderId="1" xfId="0" applyNumberFormat="1" applyFont="1" applyFill="1" applyBorder="1" applyAlignment="1">
      <alignment horizontal="center" vertical="center"/>
    </xf>
    <xf numFmtId="165" fontId="9" fillId="9" borderId="1" xfId="3" applyNumberFormat="1" applyFont="1" applyFill="1" applyBorder="1" applyAlignment="1">
      <alignment horizontal="center" vertical="center" wrapText="1"/>
    </xf>
    <xf numFmtId="0" fontId="26" fillId="9" borderId="1" xfId="2" applyFont="1" applyFill="1" applyBorder="1" applyAlignment="1" applyProtection="1">
      <alignment horizontal="left" vertical="center" wrapText="1"/>
    </xf>
    <xf numFmtId="165" fontId="9" fillId="9" borderId="1" xfId="3" applyNumberFormat="1" applyFont="1" applyFill="1" applyBorder="1" applyAlignment="1">
      <alignment horizontal="center" vertical="center"/>
    </xf>
    <xf numFmtId="3" fontId="9" fillId="9" borderId="1" xfId="0" applyNumberFormat="1" applyFont="1" applyFill="1" applyBorder="1" applyAlignment="1">
      <alignment horizontal="center" vertical="center"/>
    </xf>
    <xf numFmtId="0" fontId="26" fillId="9" borderId="10" xfId="2" applyFont="1" applyFill="1" applyBorder="1" applyAlignment="1" applyProtection="1">
      <alignment horizontal="center" vertical="center" wrapText="1"/>
    </xf>
    <xf numFmtId="0" fontId="12" fillId="10" borderId="1" xfId="0" applyFont="1" applyFill="1" applyBorder="1" applyAlignment="1">
      <alignment horizontal="center" vertical="center"/>
    </xf>
    <xf numFmtId="0" fontId="12" fillId="10" borderId="1" xfId="0" applyFont="1" applyFill="1" applyBorder="1" applyAlignment="1">
      <alignment horizontal="center" vertical="center" wrapText="1"/>
    </xf>
    <xf numFmtId="3" fontId="12" fillId="10" borderId="1" xfId="0" applyNumberFormat="1" applyFont="1" applyFill="1" applyBorder="1" applyAlignment="1">
      <alignment horizontal="center" vertical="center"/>
    </xf>
    <xf numFmtId="3" fontId="12" fillId="9" borderId="1" xfId="0" applyNumberFormat="1" applyFont="1" applyFill="1" applyBorder="1" applyAlignment="1">
      <alignment horizontal="center" vertical="center"/>
    </xf>
    <xf numFmtId="0" fontId="28" fillId="9" borderId="1" xfId="2" applyFont="1" applyFill="1" applyBorder="1" applyAlignment="1" applyProtection="1">
      <alignment horizontal="center" vertical="center" wrapText="1"/>
    </xf>
    <xf numFmtId="0" fontId="28" fillId="9" borderId="1" xfId="2" applyFont="1" applyFill="1" applyBorder="1" applyAlignment="1" applyProtection="1">
      <alignment horizontal="center" vertical="center"/>
    </xf>
    <xf numFmtId="0" fontId="9" fillId="9" borderId="10" xfId="0" applyFont="1" applyFill="1" applyBorder="1" applyAlignment="1">
      <alignment vertical="center" wrapText="1"/>
    </xf>
    <xf numFmtId="0" fontId="9" fillId="9" borderId="15" xfId="0" applyFont="1" applyFill="1" applyBorder="1" applyAlignment="1">
      <alignment vertical="center" wrapText="1"/>
    </xf>
    <xf numFmtId="0" fontId="9" fillId="9" borderId="10"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9" fillId="9" borderId="0" xfId="0" applyFont="1" applyFill="1" applyAlignment="1">
      <alignment horizontal="center" vertical="center" wrapText="1"/>
    </xf>
    <xf numFmtId="0" fontId="29" fillId="9" borderId="1" xfId="0" applyFont="1" applyFill="1" applyBorder="1" applyAlignment="1">
      <alignment horizontal="center" vertical="top" wrapText="1"/>
    </xf>
    <xf numFmtId="0" fontId="29" fillId="9" borderId="1" xfId="0" applyFont="1" applyFill="1" applyBorder="1" applyAlignment="1">
      <alignment vertical="top" wrapText="1"/>
    </xf>
    <xf numFmtId="0" fontId="26" fillId="9" borderId="1" xfId="2" applyFont="1" applyFill="1" applyBorder="1" applyAlignment="1" applyProtection="1">
      <alignment horizontal="center" vertical="center" wrapText="1"/>
    </xf>
    <xf numFmtId="0" fontId="26" fillId="9" borderId="2" xfId="2" applyFont="1" applyFill="1" applyBorder="1" applyAlignment="1" applyProtection="1">
      <alignment horizontal="center" vertical="center" wrapText="1"/>
    </xf>
    <xf numFmtId="14" fontId="9" fillId="9" borderId="1" xfId="0" applyNumberFormat="1" applyFont="1" applyFill="1" applyBorder="1" applyAlignment="1">
      <alignment vertical="center"/>
    </xf>
  </cellXfs>
  <cellStyles count="5">
    <cellStyle name="Hipervínculo" xfId="2" builtinId="8"/>
    <cellStyle name="Millares" xfId="3" builtinId="3"/>
    <cellStyle name="Normal" xfId="0" builtinId="0"/>
    <cellStyle name="Porcentaje" xfId="1"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ES"/>
              <a:t>EJECUCION PRESUPUESTARIA</a:t>
            </a:r>
          </a:p>
        </c:rich>
      </c:tx>
      <c:layout>
        <c:manualLayout>
          <c:xMode val="edge"/>
          <c:yMode val="edge"/>
          <c:x val="0.37509055259682739"/>
          <c:y val="1.4386635737827285E-2"/>
        </c:manualLayout>
      </c:layout>
      <c:overlay val="0"/>
    </c:title>
    <c:autoTitleDeleted val="0"/>
    <c:plotArea>
      <c:layout>
        <c:manualLayout>
          <c:layoutTarget val="inner"/>
          <c:xMode val="edge"/>
          <c:yMode val="edge"/>
          <c:x val="0.10700008103394577"/>
          <c:y val="4.6766847165382354E-2"/>
          <c:w val="0.89182596900854261"/>
          <c:h val="0.75725325742125082"/>
        </c:manualLayout>
      </c:layout>
      <c:barChart>
        <c:barDir val="col"/>
        <c:grouping val="clustered"/>
        <c:varyColors val="0"/>
        <c:ser>
          <c:idx val="0"/>
          <c:order val="0"/>
          <c:tx>
            <c:strRef>
              <c:f>'[2]3.6 Ejecución Financiera'!$D$37</c:f>
              <c:strCache>
                <c:ptCount val="1"/>
                <c:pt idx="0">
                  <c:v>PRESUPUESTADO</c:v>
                </c:pt>
              </c:strCache>
            </c:strRef>
          </c:tx>
          <c:invertIfNegative val="0"/>
          <c:cat>
            <c:multiLvlStrRef>
              <c:f>'[2]3.6 Ejecución Financiera'!$B$38:$C$43</c:f>
              <c:multiLvlStrCache>
                <c:ptCount val="6"/>
                <c:lvl>
                  <c:pt idx="0">
                    <c:v>SERVICIOS PERSONALES</c:v>
                  </c:pt>
                  <c:pt idx="1">
                    <c:v>SERVICIOS NO PERSONALES</c:v>
                  </c:pt>
                  <c:pt idx="2">
                    <c:v>BIENES DE CONSUMO</c:v>
                  </c:pt>
                  <c:pt idx="3">
                    <c:v>INVERSION FISICA</c:v>
                  </c:pt>
                  <c:pt idx="4">
                    <c:v>TRANSFERENCIAS</c:v>
                  </c:pt>
                  <c:pt idx="5">
                    <c:v>OTROS GASTOS</c:v>
                  </c:pt>
                </c:lvl>
                <c:lvl>
                  <c:pt idx="0">
                    <c:v>100</c:v>
                  </c:pt>
                  <c:pt idx="1">
                    <c:v>200</c:v>
                  </c:pt>
                  <c:pt idx="2">
                    <c:v>300</c:v>
                  </c:pt>
                  <c:pt idx="3">
                    <c:v>500</c:v>
                  </c:pt>
                  <c:pt idx="4">
                    <c:v>800</c:v>
                  </c:pt>
                  <c:pt idx="5">
                    <c:v>900</c:v>
                  </c:pt>
                </c:lvl>
              </c:multiLvlStrCache>
            </c:multiLvlStrRef>
          </c:cat>
          <c:val>
            <c:numRef>
              <c:f>'[2]3.6 Ejecución Financiera'!$D$38:$D$43</c:f>
              <c:numCache>
                <c:formatCode>General</c:formatCode>
                <c:ptCount val="6"/>
                <c:pt idx="0">
                  <c:v>32844818850</c:v>
                </c:pt>
                <c:pt idx="1">
                  <c:v>11187986420</c:v>
                </c:pt>
                <c:pt idx="2">
                  <c:v>2814255458</c:v>
                </c:pt>
                <c:pt idx="3">
                  <c:v>1189587000</c:v>
                </c:pt>
                <c:pt idx="4">
                  <c:v>340000000</c:v>
                </c:pt>
                <c:pt idx="5">
                  <c:v>150000000</c:v>
                </c:pt>
              </c:numCache>
            </c:numRef>
          </c:val>
        </c:ser>
        <c:ser>
          <c:idx val="1"/>
          <c:order val="1"/>
          <c:tx>
            <c:strRef>
              <c:f>'[2]3.6 Ejecución Financiera'!$E$37</c:f>
              <c:strCache>
                <c:ptCount val="1"/>
                <c:pt idx="0">
                  <c:v>EJECUTADO</c:v>
                </c:pt>
              </c:strCache>
            </c:strRef>
          </c:tx>
          <c:invertIfNegative val="0"/>
          <c:cat>
            <c:multiLvlStrRef>
              <c:f>'[2]3.6 Ejecución Financiera'!$B$38:$C$43</c:f>
              <c:multiLvlStrCache>
                <c:ptCount val="6"/>
                <c:lvl>
                  <c:pt idx="0">
                    <c:v>SERVICIOS PERSONALES</c:v>
                  </c:pt>
                  <c:pt idx="1">
                    <c:v>SERVICIOS NO PERSONALES</c:v>
                  </c:pt>
                  <c:pt idx="2">
                    <c:v>BIENES DE CONSUMO</c:v>
                  </c:pt>
                  <c:pt idx="3">
                    <c:v>INVERSION FISICA</c:v>
                  </c:pt>
                  <c:pt idx="4">
                    <c:v>TRANSFERENCIAS</c:v>
                  </c:pt>
                  <c:pt idx="5">
                    <c:v>OTROS GASTOS</c:v>
                  </c:pt>
                </c:lvl>
                <c:lvl>
                  <c:pt idx="0">
                    <c:v>100</c:v>
                  </c:pt>
                  <c:pt idx="1">
                    <c:v>200</c:v>
                  </c:pt>
                  <c:pt idx="2">
                    <c:v>300</c:v>
                  </c:pt>
                  <c:pt idx="3">
                    <c:v>500</c:v>
                  </c:pt>
                  <c:pt idx="4">
                    <c:v>800</c:v>
                  </c:pt>
                  <c:pt idx="5">
                    <c:v>900</c:v>
                  </c:pt>
                </c:lvl>
              </c:multiLvlStrCache>
            </c:multiLvlStrRef>
          </c:cat>
          <c:val>
            <c:numRef>
              <c:f>'[2]3.6 Ejecución Financiera'!$E$38:$E$43</c:f>
              <c:numCache>
                <c:formatCode>General</c:formatCode>
                <c:ptCount val="6"/>
                <c:pt idx="0">
                  <c:v>6089458118</c:v>
                </c:pt>
                <c:pt idx="1">
                  <c:v>1190752034</c:v>
                </c:pt>
                <c:pt idx="2">
                  <c:v>97844025</c:v>
                </c:pt>
                <c:pt idx="3">
                  <c:v>0</c:v>
                </c:pt>
                <c:pt idx="4">
                  <c:v>0</c:v>
                </c:pt>
                <c:pt idx="5">
                  <c:v>19158025</c:v>
                </c:pt>
              </c:numCache>
            </c:numRef>
          </c:val>
        </c:ser>
        <c:ser>
          <c:idx val="2"/>
          <c:order val="2"/>
          <c:tx>
            <c:strRef>
              <c:f>'[2]3.6 Ejecución Financiera'!$F$37</c:f>
              <c:strCache>
                <c:ptCount val="1"/>
                <c:pt idx="0">
                  <c:v>SALDOS</c:v>
                </c:pt>
              </c:strCache>
            </c:strRef>
          </c:tx>
          <c:invertIfNegative val="0"/>
          <c:cat>
            <c:multiLvlStrRef>
              <c:f>'[2]3.6 Ejecución Financiera'!$B$38:$C$43</c:f>
              <c:multiLvlStrCache>
                <c:ptCount val="6"/>
                <c:lvl>
                  <c:pt idx="0">
                    <c:v>SERVICIOS PERSONALES</c:v>
                  </c:pt>
                  <c:pt idx="1">
                    <c:v>SERVICIOS NO PERSONALES</c:v>
                  </c:pt>
                  <c:pt idx="2">
                    <c:v>BIENES DE CONSUMO</c:v>
                  </c:pt>
                  <c:pt idx="3">
                    <c:v>INVERSION FISICA</c:v>
                  </c:pt>
                  <c:pt idx="4">
                    <c:v>TRANSFERENCIAS</c:v>
                  </c:pt>
                  <c:pt idx="5">
                    <c:v>OTROS GASTOS</c:v>
                  </c:pt>
                </c:lvl>
                <c:lvl>
                  <c:pt idx="0">
                    <c:v>100</c:v>
                  </c:pt>
                  <c:pt idx="1">
                    <c:v>200</c:v>
                  </c:pt>
                  <c:pt idx="2">
                    <c:v>300</c:v>
                  </c:pt>
                  <c:pt idx="3">
                    <c:v>500</c:v>
                  </c:pt>
                  <c:pt idx="4">
                    <c:v>800</c:v>
                  </c:pt>
                  <c:pt idx="5">
                    <c:v>900</c:v>
                  </c:pt>
                </c:lvl>
              </c:multiLvlStrCache>
            </c:multiLvlStrRef>
          </c:cat>
          <c:val>
            <c:numRef>
              <c:f>'[2]3.6 Ejecución Financiera'!$F$38:$F$43</c:f>
              <c:numCache>
                <c:formatCode>General</c:formatCode>
                <c:ptCount val="6"/>
                <c:pt idx="0">
                  <c:v>26755360732</c:v>
                </c:pt>
                <c:pt idx="1">
                  <c:v>9997234386</c:v>
                </c:pt>
                <c:pt idx="2">
                  <c:v>2716411433</c:v>
                </c:pt>
                <c:pt idx="3">
                  <c:v>1189587000</c:v>
                </c:pt>
                <c:pt idx="4">
                  <c:v>340000000</c:v>
                </c:pt>
                <c:pt idx="5">
                  <c:v>130841975</c:v>
                </c:pt>
              </c:numCache>
            </c:numRef>
          </c:val>
        </c:ser>
        <c:dLbls>
          <c:showLegendKey val="0"/>
          <c:showVal val="0"/>
          <c:showCatName val="0"/>
          <c:showSerName val="0"/>
          <c:showPercent val="0"/>
          <c:showBubbleSize val="0"/>
        </c:dLbls>
        <c:gapWidth val="150"/>
        <c:axId val="226930904"/>
        <c:axId val="226934824"/>
      </c:barChart>
      <c:catAx>
        <c:axId val="226930904"/>
        <c:scaling>
          <c:orientation val="minMax"/>
        </c:scaling>
        <c:delete val="0"/>
        <c:axPos val="b"/>
        <c:numFmt formatCode="General" sourceLinked="0"/>
        <c:majorTickMark val="none"/>
        <c:minorTickMark val="none"/>
        <c:tickLblPos val="nextTo"/>
        <c:txPr>
          <a:bodyPr/>
          <a:lstStyle/>
          <a:p>
            <a:pPr>
              <a:defRPr lang="es-ES"/>
            </a:pPr>
            <a:endParaRPr lang="es-PY"/>
          </a:p>
        </c:txPr>
        <c:crossAx val="226934824"/>
        <c:crosses val="autoZero"/>
        <c:auto val="1"/>
        <c:lblAlgn val="ctr"/>
        <c:lblOffset val="100"/>
        <c:noMultiLvlLbl val="0"/>
      </c:catAx>
      <c:valAx>
        <c:axId val="226934824"/>
        <c:scaling>
          <c:orientation val="minMax"/>
        </c:scaling>
        <c:delete val="0"/>
        <c:axPos val="l"/>
        <c:majorGridlines/>
        <c:numFmt formatCode="General" sourceLinked="1"/>
        <c:majorTickMark val="none"/>
        <c:minorTickMark val="none"/>
        <c:tickLblPos val="nextTo"/>
        <c:txPr>
          <a:bodyPr/>
          <a:lstStyle/>
          <a:p>
            <a:pPr>
              <a:defRPr lang="es-ES"/>
            </a:pPr>
            <a:endParaRPr lang="es-PY"/>
          </a:p>
        </c:txPr>
        <c:crossAx val="226930904"/>
        <c:crosses val="autoZero"/>
        <c:crossBetween val="between"/>
      </c:valAx>
      <c:dTable>
        <c:showHorzBorder val="1"/>
        <c:showVertBorder val="1"/>
        <c:showOutline val="1"/>
        <c:showKeys val="1"/>
        <c:txPr>
          <a:bodyPr/>
          <a:lstStyle/>
          <a:p>
            <a:pPr rtl="0">
              <a:defRPr lang="es-ES" b="1"/>
            </a:pPr>
            <a:endParaRPr lang="es-PY"/>
          </a:p>
        </c:txPr>
      </c:dTable>
    </c:plotArea>
    <c:plotVisOnly val="1"/>
    <c:dispBlanksAs val="gap"/>
    <c:showDLblsOverMax val="0"/>
  </c:chart>
  <c:printSettings>
    <c:headerFooter/>
    <c:pageMargins b="0.75000000000000389" l="0.70000000000000062" r="0.70000000000000062" t="0.75000000000000389"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2</xdr:col>
      <xdr:colOff>945147</xdr:colOff>
      <xdr:row>38</xdr:row>
      <xdr:rowOff>76200</xdr:rowOff>
    </xdr:to>
    <xdr:pic>
      <xdr:nvPicPr>
        <xdr:cNvPr id="2050" name="Picture 2"/>
        <xdr:cNvPicPr>
          <a:picLocks noChangeAspect="1" noChangeArrowheads="1"/>
        </xdr:cNvPicPr>
      </xdr:nvPicPr>
      <xdr:blipFill>
        <a:blip xmlns:r="http://schemas.openxmlformats.org/officeDocument/2006/relationships" r:embed="rId1"/>
        <a:srcRect/>
        <a:stretch>
          <a:fillRect/>
        </a:stretch>
      </xdr:blipFill>
      <xdr:spPr bwMode="auto">
        <a:xfrm>
          <a:off x="76200" y="66675"/>
          <a:ext cx="4859922" cy="72580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180974</xdr:colOff>
      <xdr:row>0</xdr:row>
      <xdr:rowOff>76200</xdr:rowOff>
    </xdr:from>
    <xdr:to>
      <xdr:col>5</xdr:col>
      <xdr:colOff>584295</xdr:colOff>
      <xdr:row>34</xdr:row>
      <xdr:rowOff>0</xdr:rowOff>
    </xdr:to>
    <xdr:pic>
      <xdr:nvPicPr>
        <xdr:cNvPr id="3073" name="Picture 1"/>
        <xdr:cNvPicPr>
          <a:picLocks noChangeAspect="1" noChangeArrowheads="1"/>
        </xdr:cNvPicPr>
      </xdr:nvPicPr>
      <xdr:blipFill>
        <a:blip xmlns:r="http://schemas.openxmlformats.org/officeDocument/2006/relationships" r:embed="rId1"/>
        <a:srcRect/>
        <a:stretch>
          <a:fillRect/>
        </a:stretch>
      </xdr:blipFill>
      <xdr:spPr bwMode="auto">
        <a:xfrm>
          <a:off x="180974" y="76200"/>
          <a:ext cx="4213321" cy="6400800"/>
        </a:xfrm>
        <a:prstGeom prst="rect">
          <a:avLst/>
        </a:prstGeom>
        <a:noFill/>
      </xdr:spPr>
    </xdr:pic>
    <xdr:clientData/>
  </xdr:twoCellAnchor>
  <xdr:twoCellAnchor editAs="oneCell">
    <xdr:from>
      <xdr:col>5</xdr:col>
      <xdr:colOff>638175</xdr:colOff>
      <xdr:row>0</xdr:row>
      <xdr:rowOff>133350</xdr:rowOff>
    </xdr:from>
    <xdr:to>
      <xdr:col>11</xdr:col>
      <xdr:colOff>473531</xdr:colOff>
      <xdr:row>33</xdr:row>
      <xdr:rowOff>47625</xdr:rowOff>
    </xdr:to>
    <xdr:pic>
      <xdr:nvPicPr>
        <xdr:cNvPr id="3074" name="Picture 2"/>
        <xdr:cNvPicPr>
          <a:picLocks noChangeAspect="1" noChangeArrowheads="1"/>
        </xdr:cNvPicPr>
      </xdr:nvPicPr>
      <xdr:blipFill>
        <a:blip xmlns:r="http://schemas.openxmlformats.org/officeDocument/2006/relationships" r:embed="rId2"/>
        <a:srcRect/>
        <a:stretch>
          <a:fillRect/>
        </a:stretch>
      </xdr:blipFill>
      <xdr:spPr bwMode="auto">
        <a:xfrm>
          <a:off x="4448175" y="133350"/>
          <a:ext cx="4407356" cy="6200775"/>
        </a:xfrm>
        <a:prstGeom prst="rect">
          <a:avLst/>
        </a:prstGeom>
        <a:noFill/>
      </xdr:spPr>
    </xdr:pic>
    <xdr:clientData/>
  </xdr:twoCellAnchor>
  <xdr:twoCellAnchor editAs="oneCell">
    <xdr:from>
      <xdr:col>0</xdr:col>
      <xdr:colOff>0</xdr:colOff>
      <xdr:row>36</xdr:row>
      <xdr:rowOff>152400</xdr:rowOff>
    </xdr:from>
    <xdr:to>
      <xdr:col>5</xdr:col>
      <xdr:colOff>744897</xdr:colOff>
      <xdr:row>64</xdr:row>
      <xdr:rowOff>47625</xdr:rowOff>
    </xdr:to>
    <xdr:pic>
      <xdr:nvPicPr>
        <xdr:cNvPr id="3075" name="Picture 3"/>
        <xdr:cNvPicPr>
          <a:picLocks noChangeAspect="1" noChangeArrowheads="1"/>
        </xdr:cNvPicPr>
      </xdr:nvPicPr>
      <xdr:blipFill>
        <a:blip xmlns:r="http://schemas.openxmlformats.org/officeDocument/2006/relationships" r:embed="rId3"/>
        <a:srcRect/>
        <a:stretch>
          <a:fillRect/>
        </a:stretch>
      </xdr:blipFill>
      <xdr:spPr bwMode="auto">
        <a:xfrm>
          <a:off x="0" y="7010400"/>
          <a:ext cx="4554897" cy="5229225"/>
        </a:xfrm>
        <a:prstGeom prst="rect">
          <a:avLst/>
        </a:prstGeom>
        <a:noFill/>
      </xdr:spPr>
    </xdr:pic>
    <xdr:clientData/>
  </xdr:twoCellAnchor>
  <xdr:twoCellAnchor editAs="oneCell">
    <xdr:from>
      <xdr:col>6</xdr:col>
      <xdr:colOff>57150</xdr:colOff>
      <xdr:row>36</xdr:row>
      <xdr:rowOff>16411</xdr:rowOff>
    </xdr:from>
    <xdr:to>
      <xdr:col>11</xdr:col>
      <xdr:colOff>685800</xdr:colOff>
      <xdr:row>64</xdr:row>
      <xdr:rowOff>171450</xdr:rowOff>
    </xdr:to>
    <xdr:pic>
      <xdr:nvPicPr>
        <xdr:cNvPr id="3076" name="Picture 4"/>
        <xdr:cNvPicPr>
          <a:picLocks noChangeAspect="1" noChangeArrowheads="1"/>
        </xdr:cNvPicPr>
      </xdr:nvPicPr>
      <xdr:blipFill>
        <a:blip xmlns:r="http://schemas.openxmlformats.org/officeDocument/2006/relationships" r:embed="rId4"/>
        <a:srcRect/>
        <a:stretch>
          <a:fillRect/>
        </a:stretch>
      </xdr:blipFill>
      <xdr:spPr bwMode="auto">
        <a:xfrm>
          <a:off x="4629150" y="6874411"/>
          <a:ext cx="4438650" cy="5489039"/>
        </a:xfrm>
        <a:prstGeom prst="rect">
          <a:avLst/>
        </a:prstGeom>
        <a:noFill/>
      </xdr:spPr>
    </xdr:pic>
    <xdr:clientData/>
  </xdr:twoCellAnchor>
  <xdr:twoCellAnchor editAs="oneCell">
    <xdr:from>
      <xdr:col>0</xdr:col>
      <xdr:colOff>495300</xdr:colOff>
      <xdr:row>64</xdr:row>
      <xdr:rowOff>38559</xdr:rowOff>
    </xdr:from>
    <xdr:to>
      <xdr:col>5</xdr:col>
      <xdr:colOff>409575</xdr:colOff>
      <xdr:row>89</xdr:row>
      <xdr:rowOff>104774</xdr:rowOff>
    </xdr:to>
    <xdr:pic>
      <xdr:nvPicPr>
        <xdr:cNvPr id="3077" name="Picture 5"/>
        <xdr:cNvPicPr>
          <a:picLocks noChangeAspect="1" noChangeArrowheads="1"/>
        </xdr:cNvPicPr>
      </xdr:nvPicPr>
      <xdr:blipFill>
        <a:blip xmlns:r="http://schemas.openxmlformats.org/officeDocument/2006/relationships" r:embed="rId5"/>
        <a:srcRect/>
        <a:stretch>
          <a:fillRect/>
        </a:stretch>
      </xdr:blipFill>
      <xdr:spPr bwMode="auto">
        <a:xfrm>
          <a:off x="495300" y="12230559"/>
          <a:ext cx="3724275" cy="4828715"/>
        </a:xfrm>
        <a:prstGeom prst="rect">
          <a:avLst/>
        </a:prstGeom>
        <a:noFill/>
      </xdr:spPr>
    </xdr:pic>
    <xdr:clientData/>
  </xdr:twoCellAnchor>
  <xdr:twoCellAnchor editAs="oneCell">
    <xdr:from>
      <xdr:col>6</xdr:col>
      <xdr:colOff>209550</xdr:colOff>
      <xdr:row>65</xdr:row>
      <xdr:rowOff>19050</xdr:rowOff>
    </xdr:from>
    <xdr:to>
      <xdr:col>11</xdr:col>
      <xdr:colOff>361950</xdr:colOff>
      <xdr:row>92</xdr:row>
      <xdr:rowOff>57150</xdr:rowOff>
    </xdr:to>
    <xdr:pic>
      <xdr:nvPicPr>
        <xdr:cNvPr id="3078" name="Picture 6"/>
        <xdr:cNvPicPr>
          <a:picLocks noChangeAspect="1" noChangeArrowheads="1"/>
        </xdr:cNvPicPr>
      </xdr:nvPicPr>
      <xdr:blipFill>
        <a:blip xmlns:r="http://schemas.openxmlformats.org/officeDocument/2006/relationships" r:embed="rId6"/>
        <a:srcRect/>
        <a:stretch>
          <a:fillRect/>
        </a:stretch>
      </xdr:blipFill>
      <xdr:spPr bwMode="auto">
        <a:xfrm>
          <a:off x="4781550" y="12401550"/>
          <a:ext cx="3962400" cy="51816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123825</xdr:rowOff>
    </xdr:from>
    <xdr:to>
      <xdr:col>4</xdr:col>
      <xdr:colOff>371475</xdr:colOff>
      <xdr:row>29</xdr:row>
      <xdr:rowOff>142875</xdr:rowOff>
    </xdr:to>
    <xdr:pic>
      <xdr:nvPicPr>
        <xdr:cNvPr id="4097" name="Picture 1"/>
        <xdr:cNvPicPr>
          <a:picLocks noChangeAspect="1" noChangeArrowheads="1"/>
        </xdr:cNvPicPr>
      </xdr:nvPicPr>
      <xdr:blipFill>
        <a:blip xmlns:r="http://schemas.openxmlformats.org/officeDocument/2006/relationships" r:embed="rId1"/>
        <a:srcRect/>
        <a:stretch>
          <a:fillRect/>
        </a:stretch>
      </xdr:blipFill>
      <xdr:spPr bwMode="auto">
        <a:xfrm>
          <a:off x="76200" y="123825"/>
          <a:ext cx="3343275" cy="5543550"/>
        </a:xfrm>
        <a:prstGeom prst="rect">
          <a:avLst/>
        </a:prstGeom>
        <a:noFill/>
      </xdr:spPr>
    </xdr:pic>
    <xdr:clientData/>
  </xdr:twoCellAnchor>
  <xdr:twoCellAnchor editAs="oneCell">
    <xdr:from>
      <xdr:col>5</xdr:col>
      <xdr:colOff>238125</xdr:colOff>
      <xdr:row>0</xdr:row>
      <xdr:rowOff>152400</xdr:rowOff>
    </xdr:from>
    <xdr:to>
      <xdr:col>9</xdr:col>
      <xdr:colOff>571500</xdr:colOff>
      <xdr:row>29</xdr:row>
      <xdr:rowOff>123825</xdr:rowOff>
    </xdr:to>
    <xdr:pic>
      <xdr:nvPicPr>
        <xdr:cNvPr id="4098" name="Picture 2"/>
        <xdr:cNvPicPr>
          <a:picLocks noChangeAspect="1" noChangeArrowheads="1"/>
        </xdr:cNvPicPr>
      </xdr:nvPicPr>
      <xdr:blipFill>
        <a:blip xmlns:r="http://schemas.openxmlformats.org/officeDocument/2006/relationships" r:embed="rId2"/>
        <a:srcRect/>
        <a:stretch>
          <a:fillRect/>
        </a:stretch>
      </xdr:blipFill>
      <xdr:spPr bwMode="auto">
        <a:xfrm>
          <a:off x="4048125" y="152400"/>
          <a:ext cx="3381375" cy="5495925"/>
        </a:xfrm>
        <a:prstGeom prst="rect">
          <a:avLst/>
        </a:prstGeom>
        <a:noFill/>
      </xdr:spPr>
    </xdr:pic>
    <xdr:clientData/>
  </xdr:twoCellAnchor>
  <xdr:twoCellAnchor editAs="oneCell">
    <xdr:from>
      <xdr:col>10</xdr:col>
      <xdr:colOff>495300</xdr:colOff>
      <xdr:row>0</xdr:row>
      <xdr:rowOff>142875</xdr:rowOff>
    </xdr:from>
    <xdr:to>
      <xdr:col>15</xdr:col>
      <xdr:colOff>95250</xdr:colOff>
      <xdr:row>29</xdr:row>
      <xdr:rowOff>38100</xdr:rowOff>
    </xdr:to>
    <xdr:pic>
      <xdr:nvPicPr>
        <xdr:cNvPr id="4099" name="Picture 3"/>
        <xdr:cNvPicPr>
          <a:picLocks noChangeAspect="1" noChangeArrowheads="1"/>
        </xdr:cNvPicPr>
      </xdr:nvPicPr>
      <xdr:blipFill>
        <a:blip xmlns:r="http://schemas.openxmlformats.org/officeDocument/2006/relationships" r:embed="rId3"/>
        <a:srcRect/>
        <a:stretch>
          <a:fillRect/>
        </a:stretch>
      </xdr:blipFill>
      <xdr:spPr bwMode="auto">
        <a:xfrm>
          <a:off x="8115300" y="142875"/>
          <a:ext cx="3409950" cy="5419725"/>
        </a:xfrm>
        <a:prstGeom prst="rect">
          <a:avLst/>
        </a:prstGeom>
        <a:noFill/>
      </xdr:spPr>
    </xdr:pic>
    <xdr:clientData/>
  </xdr:twoCellAnchor>
  <xdr:twoCellAnchor editAs="oneCell">
    <xdr:from>
      <xdr:col>0</xdr:col>
      <xdr:colOff>0</xdr:colOff>
      <xdr:row>32</xdr:row>
      <xdr:rowOff>0</xdr:rowOff>
    </xdr:from>
    <xdr:to>
      <xdr:col>4</xdr:col>
      <xdr:colOff>323850</xdr:colOff>
      <xdr:row>60</xdr:row>
      <xdr:rowOff>19050</xdr:rowOff>
    </xdr:to>
    <xdr:pic>
      <xdr:nvPicPr>
        <xdr:cNvPr id="4100" name="Picture 4"/>
        <xdr:cNvPicPr>
          <a:picLocks noChangeAspect="1" noChangeArrowheads="1"/>
        </xdr:cNvPicPr>
      </xdr:nvPicPr>
      <xdr:blipFill>
        <a:blip xmlns:r="http://schemas.openxmlformats.org/officeDocument/2006/relationships" r:embed="rId4"/>
        <a:srcRect/>
        <a:stretch>
          <a:fillRect/>
        </a:stretch>
      </xdr:blipFill>
      <xdr:spPr bwMode="auto">
        <a:xfrm>
          <a:off x="0" y="6096000"/>
          <a:ext cx="3371850" cy="5353050"/>
        </a:xfrm>
        <a:prstGeom prst="rect">
          <a:avLst/>
        </a:prstGeom>
        <a:noFill/>
      </xdr:spPr>
    </xdr:pic>
    <xdr:clientData/>
  </xdr:twoCellAnchor>
  <xdr:twoCellAnchor editAs="oneCell">
    <xdr:from>
      <xdr:col>5</xdr:col>
      <xdr:colOff>0</xdr:colOff>
      <xdr:row>32</xdr:row>
      <xdr:rowOff>0</xdr:rowOff>
    </xdr:from>
    <xdr:to>
      <xdr:col>9</xdr:col>
      <xdr:colOff>381000</xdr:colOff>
      <xdr:row>60</xdr:row>
      <xdr:rowOff>114300</xdr:rowOff>
    </xdr:to>
    <xdr:pic>
      <xdr:nvPicPr>
        <xdr:cNvPr id="4101" name="Picture 5"/>
        <xdr:cNvPicPr>
          <a:picLocks noChangeAspect="1" noChangeArrowheads="1"/>
        </xdr:cNvPicPr>
      </xdr:nvPicPr>
      <xdr:blipFill>
        <a:blip xmlns:r="http://schemas.openxmlformats.org/officeDocument/2006/relationships" r:embed="rId5"/>
        <a:srcRect/>
        <a:stretch>
          <a:fillRect/>
        </a:stretch>
      </xdr:blipFill>
      <xdr:spPr bwMode="auto">
        <a:xfrm>
          <a:off x="3810000" y="6096000"/>
          <a:ext cx="3429000" cy="5448300"/>
        </a:xfrm>
        <a:prstGeom prst="rect">
          <a:avLst/>
        </a:prstGeom>
        <a:noFill/>
      </xdr:spPr>
    </xdr:pic>
    <xdr:clientData/>
  </xdr:twoCellAnchor>
  <xdr:twoCellAnchor editAs="oneCell">
    <xdr:from>
      <xdr:col>10</xdr:col>
      <xdr:colOff>495300</xdr:colOff>
      <xdr:row>31</xdr:row>
      <xdr:rowOff>152400</xdr:rowOff>
    </xdr:from>
    <xdr:to>
      <xdr:col>15</xdr:col>
      <xdr:colOff>38100</xdr:colOff>
      <xdr:row>60</xdr:row>
      <xdr:rowOff>171450</xdr:rowOff>
    </xdr:to>
    <xdr:pic>
      <xdr:nvPicPr>
        <xdr:cNvPr id="4102" name="Picture 6"/>
        <xdr:cNvPicPr>
          <a:picLocks noChangeAspect="1" noChangeArrowheads="1"/>
        </xdr:cNvPicPr>
      </xdr:nvPicPr>
      <xdr:blipFill>
        <a:blip xmlns:r="http://schemas.openxmlformats.org/officeDocument/2006/relationships" r:embed="rId6"/>
        <a:srcRect/>
        <a:stretch>
          <a:fillRect/>
        </a:stretch>
      </xdr:blipFill>
      <xdr:spPr bwMode="auto">
        <a:xfrm>
          <a:off x="8115300" y="6057900"/>
          <a:ext cx="3352800" cy="55435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392206</xdr:colOff>
      <xdr:row>32</xdr:row>
      <xdr:rowOff>56029</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prensa2\Rendici&#243;n%20de%20Cuentas%202022\Cuarto%20trimestre%202022%20octubre%20a%20diciembre\Matriz%20informe%20Rendici&#243;n%20de%20Cuentas%20-%20Ejercicio%20Fiscal%202022%20-%20Cuarto%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ownloads/Rendici&#243;n%20de%20Cuentas%20-%20Ejercicio%20Fisc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47">
          <cell r="B147" t="str">
            <v>Correo electrónico de atención al ciudadano</v>
          </cell>
        </row>
        <row r="149">
          <cell r="B149" t="str">
            <v>Red Social Twitter</v>
          </cell>
          <cell r="C149" t="str">
            <v>Cuenta oficial verificada en Twitter</v>
          </cell>
          <cell r="E149" t="str">
            <v>Sección de Medios Digitales del Departamento de Prensa | Dirección de Gabinete</v>
          </cell>
        </row>
        <row r="150">
          <cell r="B150" t="str">
            <v>Portal de Acceso a la Información Pública</v>
          </cell>
          <cell r="C150" t="str">
            <v>Portal de solicitud de información pública del Gobierno Nacional</v>
          </cell>
          <cell r="E150" t="str">
            <v>Dirección de Gabinete</v>
          </cell>
        </row>
        <row r="151">
          <cell r="B151" t="str">
            <v>Portal de Denuncias</v>
          </cell>
          <cell r="C151" t="str">
            <v>Portal de denuncias del Gobierno Nacional</v>
          </cell>
          <cell r="E151" t="str">
            <v>Dirección de Gabinete</v>
          </cell>
        </row>
        <row r="152">
          <cell r="B152" t="str">
            <v>Contact Center</v>
          </cell>
          <cell r="C152" t="str">
            <v>Línea telefónica habilitada para atención</v>
          </cell>
          <cell r="E152" t="str">
            <v>Sección de Contact Center del Departamento de Prensa | Dirección de Gabinete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Contrataciones realizadas"/>
      <sheetName val="3.6 Ejecución Financiera"/>
      <sheetName val="4.3 Diagnostico The Integrity A"/>
    </sheetNames>
    <sheetDataSet>
      <sheetData sheetId="0" refreshError="1"/>
      <sheetData sheetId="1">
        <row r="37">
          <cell r="D37" t="str">
            <v>PRESUPUESTADO</v>
          </cell>
          <cell r="E37" t="str">
            <v>EJECUTADO</v>
          </cell>
          <cell r="F37" t="str">
            <v>SALDOS</v>
          </cell>
        </row>
        <row r="38">
          <cell r="B38">
            <v>100</v>
          </cell>
          <cell r="C38" t="str">
            <v>SERVICIOS PERSONALES</v>
          </cell>
          <cell r="D38">
            <v>32844818850</v>
          </cell>
          <cell r="E38">
            <v>6089458118</v>
          </cell>
          <cell r="F38">
            <v>26755360732</v>
          </cell>
        </row>
        <row r="39">
          <cell r="B39">
            <v>200</v>
          </cell>
          <cell r="C39" t="str">
            <v>SERVICIOS NO PERSONALES</v>
          </cell>
          <cell r="D39">
            <v>11187986420</v>
          </cell>
          <cell r="E39">
            <v>1190752034</v>
          </cell>
          <cell r="F39">
            <v>9997234386</v>
          </cell>
        </row>
        <row r="40">
          <cell r="B40">
            <v>300</v>
          </cell>
          <cell r="C40" t="str">
            <v>BIENES DE CONSUMO</v>
          </cell>
          <cell r="D40">
            <v>2814255458</v>
          </cell>
          <cell r="E40">
            <v>97844025</v>
          </cell>
          <cell r="F40">
            <v>2716411433</v>
          </cell>
        </row>
        <row r="41">
          <cell r="B41">
            <v>500</v>
          </cell>
          <cell r="C41" t="str">
            <v>INVERSION FISICA</v>
          </cell>
          <cell r="D41">
            <v>1189587000</v>
          </cell>
          <cell r="E41">
            <v>0</v>
          </cell>
          <cell r="F41">
            <v>1189587000</v>
          </cell>
        </row>
        <row r="42">
          <cell r="B42">
            <v>800</v>
          </cell>
          <cell r="C42" t="str">
            <v>TRANSFERENCIAS</v>
          </cell>
          <cell r="D42">
            <v>340000000</v>
          </cell>
          <cell r="E42">
            <v>0</v>
          </cell>
          <cell r="F42">
            <v>340000000</v>
          </cell>
        </row>
        <row r="43">
          <cell r="B43">
            <v>900</v>
          </cell>
          <cell r="C43" t="str">
            <v>OTROS GASTOS</v>
          </cell>
          <cell r="D43">
            <v>150000000</v>
          </cell>
          <cell r="E43">
            <v>19158025</v>
          </cell>
          <cell r="F43">
            <v>130841975</v>
          </cell>
        </row>
      </sheetData>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MigracionesPY/" TargetMode="External"/><Relationship Id="rId13" Type="http://schemas.openxmlformats.org/officeDocument/2006/relationships/hyperlink" Target="https://www.google.com/url?sa=t&amp;rct=j&amp;q=&amp;esrc=s&amp;source=web&amp;cd=&amp;cad=rja&amp;uact=8&amp;ved=2ahUKEwjPlOK2zbH-AhWUqpUCHdaQDqYQFnoECAoQAQ&amp;url=https%3A%2F%2Fdenuncias.gov.py%2F&amp;usg=AOvVaw0xMC_YZcwKwptxApPkZ_Y2" TargetMode="External"/><Relationship Id="rId18" Type="http://schemas.openxmlformats.org/officeDocument/2006/relationships/hyperlink" Target="https://www.google.com/url?sa=t&amp;rct=j&amp;q=&amp;esrc=s&amp;source=web&amp;cd=&amp;cad=rja&amp;uact=8&amp;ved=2ahUKEwjPlOK2zbH-AhWUqpUCHdaQDqYQFnoECAoQAQ&amp;url=https%3A%2F%2Fdenuncias.gov.py%2F&amp;usg=AOvVaw0xMC_YZcwKwptxApPkZ_Y2" TargetMode="External"/><Relationship Id="rId3" Type="http://schemas.openxmlformats.org/officeDocument/2006/relationships/hyperlink" Target="https://transparencia.senac.gov.py/portal?institucion=11" TargetMode="External"/><Relationship Id="rId21" Type="http://schemas.openxmlformats.org/officeDocument/2006/relationships/hyperlink" Target="https://migraciones.gov.py/index.php/noticias/migraciones-implementa-uso-de-la-herramienta-integrity-app-en-el-marco-del-plan-de-transparencia-y-anticorrupcion-2023" TargetMode="External"/><Relationship Id="rId7" Type="http://schemas.openxmlformats.org/officeDocument/2006/relationships/hyperlink" Target="mailto:migraciones@migraciones.gov.py" TargetMode="External"/><Relationship Id="rId12" Type="http://schemas.openxmlformats.org/officeDocument/2006/relationships/hyperlink" Target="https://www.migraciones.gov.py/index.php/transparencia/5189" TargetMode="External"/><Relationship Id="rId17" Type="http://schemas.openxmlformats.org/officeDocument/2006/relationships/hyperlink" Target="https://www.google.com/url?sa=t&amp;rct=j&amp;q=&amp;esrc=s&amp;source=web&amp;cd=&amp;cad=rja&amp;uact=8&amp;ved=2ahUKEwjPlOK2zbH-AhWUqpUCHdaQDqYQFnoECAoQAQ&amp;url=https%3A%2F%2Fdenuncias.gov.py%2F&amp;usg=AOvVaw0xMC_YZcwKwptxApPkZ_Y2" TargetMode="External"/><Relationship Id="rId25" Type="http://schemas.openxmlformats.org/officeDocument/2006/relationships/printerSettings" Target="../printerSettings/printerSettings1.bin"/><Relationship Id="rId2" Type="http://schemas.openxmlformats.org/officeDocument/2006/relationships/hyperlink" Target="https://transparencia.senac.gov.py/portal?institucion=11" TargetMode="External"/><Relationship Id="rId16" Type="http://schemas.openxmlformats.org/officeDocument/2006/relationships/hyperlink" Target="https://www.google.com/url?sa=t&amp;rct=j&amp;q=&amp;esrc=s&amp;source=web&amp;cd=&amp;cad=rja&amp;uact=8&amp;ved=2ahUKEwjPlOK2zbH-AhWUqpUCHdaQDqYQFnoECAoQAQ&amp;url=https%3A%2F%2Fdenuncias.gov.py%2F&amp;usg=AOvVaw0xMC_YZcwKwptxApPkZ_Y2" TargetMode="External"/><Relationship Id="rId20" Type="http://schemas.openxmlformats.org/officeDocument/2006/relationships/hyperlink" Target="https://www.google.com/url?sa=t&amp;rct=j&amp;q=&amp;esrc=s&amp;source=web&amp;cd=&amp;cad=rja&amp;uact=8&amp;ved=2ahUKEwjPlOK2zbH-AhWUqpUCHdaQDqYQFnoECAoQAQ&amp;url=https%3A%2F%2Fdenuncias.gov.py%2F&amp;usg=AOvVaw0xMC_YZcwKwptxApPkZ_Y2" TargetMode="External"/><Relationship Id="rId1" Type="http://schemas.openxmlformats.org/officeDocument/2006/relationships/hyperlink" Target="https://www.sfp.gov.py/sfp/archivos/documentos/100_Enero_2023_d5lf7wr4.pdf" TargetMode="External"/><Relationship Id="rId6" Type="http://schemas.openxmlformats.org/officeDocument/2006/relationships/hyperlink" Target="https://informacionpublica.paraguay.gov.py/portal/" TargetMode="External"/><Relationship Id="rId11" Type="http://schemas.openxmlformats.org/officeDocument/2006/relationships/hyperlink" Target="http://www.denuncias.gov.py/" TargetMode="External"/><Relationship Id="rId24" Type="http://schemas.openxmlformats.org/officeDocument/2006/relationships/hyperlink" Target="https://www.migraciones.gov.py/application/files/8816/7767/9226/PLAN_DE_RENDICION_DE_CUENTAS_AL_CIUDADANO_-_2023.pdf" TargetMode="External"/><Relationship Id="rId5" Type="http://schemas.openxmlformats.org/officeDocument/2006/relationships/hyperlink" Target="https://informacionpublica.paraguay.gov.py/portal/" TargetMode="External"/><Relationship Id="rId15" Type="http://schemas.openxmlformats.org/officeDocument/2006/relationships/hyperlink" Target="https://www.google.com/url?sa=t&amp;rct=j&amp;q=&amp;esrc=s&amp;source=web&amp;cd=&amp;cad=rja&amp;uact=8&amp;ved=2ahUKEwjPlOK2zbH-AhWUqpUCHdaQDqYQFnoECAoQAQ&amp;url=https%3A%2F%2Fdenuncias.gov.py%2F&amp;usg=AOvVaw0xMC_YZcwKwptxApPkZ_Y2" TargetMode="External"/><Relationship Id="rId23" Type="http://schemas.openxmlformats.org/officeDocument/2006/relationships/hyperlink" Target="https://www.migraciones.gov.py/application/files/8816/7767/9226/PLAN_DE_RENDICION_DE_CUENTAS_AL_CIUDADANO_-_2023.pdf" TargetMode="External"/><Relationship Id="rId10" Type="http://schemas.openxmlformats.org/officeDocument/2006/relationships/hyperlink" Target="https://informacionpublica.paraguay.gov.py/" TargetMode="External"/><Relationship Id="rId19" Type="http://schemas.openxmlformats.org/officeDocument/2006/relationships/hyperlink" Target="https://www.google.com/url?sa=t&amp;rct=j&amp;q=&amp;esrc=s&amp;source=web&amp;cd=&amp;cad=rja&amp;uact=8&amp;ved=2ahUKEwjPlOK2zbH-AhWUqpUCHdaQDqYQFnoECAoQAQ&amp;url=https%3A%2F%2Fdenuncias.gov.py%2F&amp;usg=AOvVaw0xMC_YZcwKwptxApPkZ_Y2" TargetMode="External"/><Relationship Id="rId4" Type="http://schemas.openxmlformats.org/officeDocument/2006/relationships/hyperlink" Target="https://informacionpublica.paraguay.gov.py/portal/" TargetMode="External"/><Relationship Id="rId9" Type="http://schemas.openxmlformats.org/officeDocument/2006/relationships/hyperlink" Target="https://twitter.com/MigracionesPY" TargetMode="External"/><Relationship Id="rId14" Type="http://schemas.openxmlformats.org/officeDocument/2006/relationships/hyperlink" Target="https://www.migraciones.gov.py/index.php/transparencia/5189" TargetMode="External"/><Relationship Id="rId22" Type="http://schemas.openxmlformats.org/officeDocument/2006/relationships/hyperlink" Target="https://www.migraciones.gov.py/application/files/6316/7767/8318/RES._DNM_N_183.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5"/>
  <sheetViews>
    <sheetView tabSelected="1" topLeftCell="A244" zoomScale="70" zoomScaleNormal="70" workbookViewId="0">
      <selection activeCell="A250" sqref="A250:G258"/>
    </sheetView>
  </sheetViews>
  <sheetFormatPr baseColWidth="10" defaultColWidth="9.140625" defaultRowHeight="15"/>
  <cols>
    <col min="1" max="1" width="19" style="2" customWidth="1"/>
    <col min="2" max="2" width="30.85546875" style="2" customWidth="1"/>
    <col min="3" max="3" width="28.85546875" style="2" customWidth="1"/>
    <col min="4" max="4" width="21.7109375" style="2" customWidth="1"/>
    <col min="5" max="5" width="26.7109375" style="2" customWidth="1"/>
    <col min="6" max="6" width="26.140625" style="2" customWidth="1"/>
    <col min="7" max="7" width="24.28515625" style="2" customWidth="1"/>
    <col min="8" max="8" width="21.28515625" style="2" customWidth="1"/>
    <col min="9" max="16384" width="9.140625" style="2"/>
  </cols>
  <sheetData>
    <row r="1" spans="1:8" ht="23.25">
      <c r="A1" s="101" t="s">
        <v>86</v>
      </c>
      <c r="B1" s="101"/>
      <c r="C1" s="101"/>
      <c r="D1" s="101"/>
      <c r="E1" s="101"/>
      <c r="F1" s="101"/>
      <c r="G1" s="101"/>
      <c r="H1" s="1"/>
    </row>
    <row r="2" spans="1:8" ht="19.5">
      <c r="A2" s="101"/>
      <c r="B2" s="101"/>
      <c r="C2" s="101"/>
      <c r="D2" s="101"/>
      <c r="E2" s="101"/>
      <c r="F2" s="101"/>
      <c r="G2" s="101"/>
      <c r="H2" s="3"/>
    </row>
    <row r="3" spans="1:8" ht="18.75">
      <c r="A3" s="102" t="s">
        <v>0</v>
      </c>
      <c r="B3" s="103"/>
      <c r="C3" s="103"/>
      <c r="D3" s="103"/>
      <c r="E3" s="103"/>
      <c r="F3" s="103"/>
      <c r="G3" s="103"/>
      <c r="H3" s="4"/>
    </row>
    <row r="4" spans="1:8" ht="18.75">
      <c r="A4" s="36" t="s">
        <v>1</v>
      </c>
      <c r="B4" s="106" t="s">
        <v>286</v>
      </c>
      <c r="C4" s="107"/>
      <c r="D4" s="107"/>
      <c r="E4" s="107"/>
      <c r="F4" s="107"/>
      <c r="G4" s="108"/>
      <c r="H4" s="4"/>
    </row>
    <row r="5" spans="1:8" ht="18.75">
      <c r="A5" s="35" t="s">
        <v>2</v>
      </c>
      <c r="B5" s="37"/>
      <c r="C5" s="109" t="s">
        <v>127</v>
      </c>
      <c r="D5" s="110"/>
      <c r="E5" s="110"/>
      <c r="F5" s="110"/>
      <c r="G5" s="111"/>
      <c r="H5" s="4"/>
    </row>
    <row r="6" spans="1:8" ht="18.75">
      <c r="A6" s="104" t="s">
        <v>3</v>
      </c>
      <c r="B6" s="104"/>
      <c r="C6" s="105"/>
      <c r="D6" s="105"/>
      <c r="E6" s="105"/>
      <c r="F6" s="105"/>
      <c r="G6" s="105"/>
      <c r="H6" s="4"/>
    </row>
    <row r="7" spans="1:8" ht="15" customHeight="1">
      <c r="A7" s="112" t="s">
        <v>268</v>
      </c>
      <c r="B7" s="112"/>
      <c r="C7" s="112"/>
      <c r="D7" s="112"/>
      <c r="E7" s="112"/>
      <c r="F7" s="112"/>
      <c r="G7" s="112"/>
      <c r="H7" s="4"/>
    </row>
    <row r="8" spans="1:8" ht="15" customHeight="1">
      <c r="A8" s="112"/>
      <c r="B8" s="112"/>
      <c r="C8" s="112"/>
      <c r="D8" s="112"/>
      <c r="E8" s="112"/>
      <c r="F8" s="112"/>
      <c r="G8" s="112"/>
      <c r="H8" s="4"/>
    </row>
    <row r="9" spans="1:8" ht="15" customHeight="1">
      <c r="A9" s="112"/>
      <c r="B9" s="112"/>
      <c r="C9" s="112"/>
      <c r="D9" s="112"/>
      <c r="E9" s="112"/>
      <c r="F9" s="112"/>
      <c r="G9" s="112"/>
      <c r="H9" s="4"/>
    </row>
    <row r="10" spans="1:8" ht="12.75" customHeight="1">
      <c r="A10" s="112"/>
      <c r="B10" s="112"/>
      <c r="C10" s="112"/>
      <c r="D10" s="112"/>
      <c r="E10" s="112"/>
      <c r="F10" s="112"/>
      <c r="G10" s="112"/>
      <c r="H10" s="4"/>
    </row>
    <row r="11" spans="1:8" ht="15" hidden="1" customHeight="1">
      <c r="A11" s="112"/>
      <c r="B11" s="112"/>
      <c r="C11" s="112"/>
      <c r="D11" s="112"/>
      <c r="E11" s="112"/>
      <c r="F11" s="112"/>
      <c r="G11" s="112"/>
      <c r="H11" s="4"/>
    </row>
    <row r="12" spans="1:8" ht="15" hidden="1" customHeight="1">
      <c r="A12" s="112"/>
      <c r="B12" s="112"/>
      <c r="C12" s="112"/>
      <c r="D12" s="112"/>
      <c r="E12" s="112"/>
      <c r="F12" s="112"/>
      <c r="G12" s="112"/>
      <c r="H12" s="4"/>
    </row>
    <row r="13" spans="1:8" ht="15" customHeight="1">
      <c r="A13" s="5"/>
      <c r="B13" s="5"/>
      <c r="C13" s="5"/>
      <c r="D13" s="5"/>
      <c r="E13" s="5"/>
      <c r="F13" s="5"/>
      <c r="G13" s="5"/>
      <c r="H13" s="4"/>
    </row>
    <row r="14" spans="1:8" s="7" customFormat="1" ht="18.75">
      <c r="A14" s="102" t="s">
        <v>74</v>
      </c>
      <c r="B14" s="102"/>
      <c r="C14" s="102"/>
      <c r="D14" s="102"/>
      <c r="E14" s="102"/>
      <c r="F14" s="102"/>
      <c r="G14" s="102"/>
      <c r="H14" s="6"/>
    </row>
    <row r="15" spans="1:8" s="7" customFormat="1" ht="36" customHeight="1">
      <c r="A15" s="177" t="s">
        <v>285</v>
      </c>
      <c r="B15" s="178"/>
      <c r="C15" s="178"/>
      <c r="D15" s="178"/>
      <c r="E15" s="178"/>
      <c r="F15" s="178"/>
      <c r="G15" s="178"/>
      <c r="H15" s="6"/>
    </row>
    <row r="16" spans="1:8" ht="15.75">
      <c r="A16" s="8" t="s">
        <v>4</v>
      </c>
      <c r="B16" s="113" t="s">
        <v>5</v>
      </c>
      <c r="C16" s="114"/>
      <c r="D16" s="115" t="s">
        <v>6</v>
      </c>
      <c r="E16" s="115"/>
      <c r="F16" s="115" t="s">
        <v>7</v>
      </c>
      <c r="G16" s="115"/>
      <c r="H16" s="4"/>
    </row>
    <row r="17" spans="1:8" ht="15.75">
      <c r="A17" s="29">
        <v>1</v>
      </c>
      <c r="B17" s="97" t="s">
        <v>130</v>
      </c>
      <c r="C17" s="97"/>
      <c r="D17" s="98" t="s">
        <v>128</v>
      </c>
      <c r="E17" s="98"/>
      <c r="F17" s="95" t="s">
        <v>129</v>
      </c>
      <c r="G17" s="96"/>
      <c r="H17" s="4"/>
    </row>
    <row r="18" spans="1:8" ht="15.75">
      <c r="A18" s="29">
        <v>2</v>
      </c>
      <c r="B18" s="97" t="s">
        <v>131</v>
      </c>
      <c r="C18" s="97"/>
      <c r="D18" s="98" t="s">
        <v>132</v>
      </c>
      <c r="E18" s="98"/>
      <c r="F18" s="95" t="s">
        <v>133</v>
      </c>
      <c r="G18" s="96"/>
      <c r="H18" s="4"/>
    </row>
    <row r="19" spans="1:8" ht="15.75">
      <c r="A19" s="29">
        <v>3</v>
      </c>
      <c r="B19" s="97" t="s">
        <v>134</v>
      </c>
      <c r="C19" s="97"/>
      <c r="D19" s="98" t="s">
        <v>135</v>
      </c>
      <c r="E19" s="98"/>
      <c r="F19" s="95" t="s">
        <v>129</v>
      </c>
      <c r="G19" s="96"/>
      <c r="H19" s="4"/>
    </row>
    <row r="20" spans="1:8" ht="15.75">
      <c r="A20" s="29">
        <v>4</v>
      </c>
      <c r="B20" s="97" t="s">
        <v>136</v>
      </c>
      <c r="C20" s="97"/>
      <c r="D20" s="98" t="s">
        <v>137</v>
      </c>
      <c r="E20" s="98"/>
      <c r="F20" s="95" t="s">
        <v>133</v>
      </c>
      <c r="G20" s="96"/>
      <c r="H20" s="4"/>
    </row>
    <row r="21" spans="1:8" ht="15.75">
      <c r="A21" s="29">
        <v>5</v>
      </c>
      <c r="B21" s="97" t="s">
        <v>138</v>
      </c>
      <c r="C21" s="97"/>
      <c r="D21" s="98" t="s">
        <v>139</v>
      </c>
      <c r="E21" s="98"/>
      <c r="F21" s="95" t="s">
        <v>140</v>
      </c>
      <c r="G21" s="96"/>
      <c r="H21" s="4"/>
    </row>
    <row r="22" spans="1:8" ht="15.75">
      <c r="A22" s="29">
        <v>6</v>
      </c>
      <c r="B22" s="97" t="s">
        <v>141</v>
      </c>
      <c r="C22" s="97"/>
      <c r="D22" s="98" t="s">
        <v>142</v>
      </c>
      <c r="E22" s="98"/>
      <c r="F22" s="95" t="s">
        <v>143</v>
      </c>
      <c r="G22" s="96"/>
      <c r="H22" s="4"/>
    </row>
    <row r="23" spans="1:8" ht="15.75">
      <c r="A23" s="29">
        <v>7</v>
      </c>
      <c r="B23" s="97" t="s">
        <v>152</v>
      </c>
      <c r="C23" s="97"/>
      <c r="D23" s="98" t="s">
        <v>158</v>
      </c>
      <c r="E23" s="98"/>
      <c r="F23" s="95" t="s">
        <v>144</v>
      </c>
      <c r="G23" s="96"/>
      <c r="H23" s="4"/>
    </row>
    <row r="24" spans="1:8" ht="15.75">
      <c r="A24" s="29">
        <v>8</v>
      </c>
      <c r="B24" s="97" t="s">
        <v>153</v>
      </c>
      <c r="C24" s="97"/>
      <c r="D24" s="98" t="s">
        <v>157</v>
      </c>
      <c r="E24" s="98"/>
      <c r="F24" s="95" t="s">
        <v>144</v>
      </c>
      <c r="G24" s="96"/>
      <c r="H24" s="4"/>
    </row>
    <row r="25" spans="1:8" ht="15.75">
      <c r="A25" s="29">
        <v>9</v>
      </c>
      <c r="B25" s="97" t="s">
        <v>156</v>
      </c>
      <c r="C25" s="97"/>
      <c r="D25" s="97" t="s">
        <v>155</v>
      </c>
      <c r="E25" s="97"/>
      <c r="F25" s="95" t="s">
        <v>145</v>
      </c>
      <c r="G25" s="96"/>
      <c r="H25" s="4"/>
    </row>
    <row r="26" spans="1:8" ht="15.75">
      <c r="A26" s="29">
        <v>10</v>
      </c>
      <c r="B26" s="179" t="s">
        <v>287</v>
      </c>
      <c r="C26" s="180"/>
      <c r="D26" s="99" t="s">
        <v>154</v>
      </c>
      <c r="E26" s="100"/>
      <c r="F26" s="95" t="s">
        <v>143</v>
      </c>
      <c r="G26" s="96"/>
      <c r="H26" s="4"/>
    </row>
    <row r="27" spans="1:8" ht="15.75">
      <c r="A27" s="29">
        <v>11</v>
      </c>
      <c r="B27" s="98" t="s">
        <v>151</v>
      </c>
      <c r="C27" s="98"/>
      <c r="D27" s="97" t="s">
        <v>150</v>
      </c>
      <c r="E27" s="97"/>
      <c r="F27" s="95" t="s">
        <v>146</v>
      </c>
      <c r="G27" s="96"/>
      <c r="H27" s="4"/>
    </row>
    <row r="28" spans="1:8" ht="15.75">
      <c r="A28" s="151" t="s">
        <v>59</v>
      </c>
      <c r="B28" s="151"/>
      <c r="C28" s="151"/>
      <c r="D28" s="151"/>
      <c r="E28" s="153"/>
      <c r="F28" s="153"/>
      <c r="G28" s="153"/>
      <c r="H28" s="4"/>
    </row>
    <row r="29" spans="1:8" ht="15.75" customHeight="1">
      <c r="A29" s="152" t="s">
        <v>61</v>
      </c>
      <c r="B29" s="152"/>
      <c r="C29" s="152"/>
      <c r="D29" s="152"/>
      <c r="E29" s="154" t="s">
        <v>147</v>
      </c>
      <c r="F29" s="154"/>
      <c r="G29" s="154"/>
      <c r="H29" s="4"/>
    </row>
    <row r="30" spans="1:8" ht="15.75" customHeight="1">
      <c r="A30" s="152" t="s">
        <v>60</v>
      </c>
      <c r="B30" s="152"/>
      <c r="C30" s="152"/>
      <c r="D30" s="152"/>
      <c r="E30" s="154" t="s">
        <v>148</v>
      </c>
      <c r="F30" s="154"/>
      <c r="G30" s="154"/>
      <c r="H30" s="4"/>
    </row>
    <row r="31" spans="1:8" ht="15.75" customHeight="1">
      <c r="A31" s="152" t="s">
        <v>63</v>
      </c>
      <c r="B31" s="152"/>
      <c r="C31" s="152"/>
      <c r="D31" s="152"/>
      <c r="E31" s="154" t="s">
        <v>149</v>
      </c>
      <c r="F31" s="154"/>
      <c r="G31" s="154"/>
      <c r="H31" s="4"/>
    </row>
    <row r="32" spans="1:8" s="11" customFormat="1" ht="15.75">
      <c r="A32" s="10"/>
      <c r="B32" s="10"/>
      <c r="C32" s="10"/>
      <c r="D32" s="10"/>
      <c r="E32" s="10"/>
      <c r="F32" s="10"/>
      <c r="G32" s="10"/>
      <c r="H32" s="10"/>
    </row>
    <row r="33" spans="1:8" ht="18.75">
      <c r="A33" s="102" t="s">
        <v>98</v>
      </c>
      <c r="B33" s="102"/>
      <c r="C33" s="102"/>
      <c r="D33" s="102"/>
      <c r="E33" s="102"/>
      <c r="F33" s="102"/>
      <c r="G33" s="102"/>
      <c r="H33" s="4"/>
    </row>
    <row r="34" spans="1:8" ht="16.5">
      <c r="A34" s="117" t="s">
        <v>107</v>
      </c>
      <c r="B34" s="117"/>
      <c r="C34" s="117"/>
      <c r="D34" s="117"/>
      <c r="E34" s="117"/>
      <c r="F34" s="117"/>
      <c r="G34" s="117"/>
      <c r="H34" s="4"/>
    </row>
    <row r="35" spans="1:8" ht="47.25" customHeight="1">
      <c r="A35" s="138" t="s">
        <v>288</v>
      </c>
      <c r="B35" s="91"/>
      <c r="C35" s="91"/>
      <c r="D35" s="91"/>
      <c r="E35" s="91"/>
      <c r="F35" s="91"/>
      <c r="G35" s="91"/>
      <c r="H35" s="4"/>
    </row>
    <row r="36" spans="1:8" ht="15.75" customHeight="1">
      <c r="A36" s="118" t="s">
        <v>108</v>
      </c>
      <c r="B36" s="118"/>
      <c r="C36" s="118"/>
      <c r="D36" s="118"/>
      <c r="E36" s="118"/>
      <c r="F36" s="118"/>
      <c r="G36" s="118"/>
      <c r="H36" s="4"/>
    </row>
    <row r="37" spans="1:8" ht="26.25" customHeight="1">
      <c r="A37" s="138" t="s">
        <v>288</v>
      </c>
      <c r="B37" s="181"/>
      <c r="C37" s="181"/>
      <c r="D37" s="181"/>
      <c r="E37" s="181"/>
      <c r="F37" s="181"/>
      <c r="G37" s="181"/>
      <c r="H37" s="4"/>
    </row>
    <row r="38" spans="1:8" ht="31.5">
      <c r="A38" s="27" t="s">
        <v>8</v>
      </c>
      <c r="B38" s="116" t="s">
        <v>75</v>
      </c>
      <c r="C38" s="116"/>
      <c r="D38" s="27" t="s">
        <v>9</v>
      </c>
      <c r="E38" s="116" t="s">
        <v>10</v>
      </c>
      <c r="F38" s="116"/>
      <c r="G38" s="28" t="s">
        <v>11</v>
      </c>
      <c r="H38" s="4"/>
    </row>
    <row r="39" spans="1:8" ht="94.5">
      <c r="A39" s="56" t="s">
        <v>12</v>
      </c>
      <c r="B39" s="91" t="s">
        <v>159</v>
      </c>
      <c r="C39" s="91"/>
      <c r="D39" s="56" t="s">
        <v>180</v>
      </c>
      <c r="E39" s="91" t="s">
        <v>289</v>
      </c>
      <c r="F39" s="91"/>
      <c r="G39" s="56" t="s">
        <v>174</v>
      </c>
      <c r="H39" s="4"/>
    </row>
    <row r="40" spans="1:8" ht="102.75" customHeight="1">
      <c r="A40" s="56" t="s">
        <v>13</v>
      </c>
      <c r="B40" s="91" t="s">
        <v>160</v>
      </c>
      <c r="C40" s="91"/>
      <c r="D40" s="56" t="s">
        <v>180</v>
      </c>
      <c r="E40" s="145" t="s">
        <v>212</v>
      </c>
      <c r="F40" s="147"/>
      <c r="G40" s="57" t="s">
        <v>214</v>
      </c>
      <c r="H40" s="4"/>
    </row>
    <row r="41" spans="1:8" ht="113.25" customHeight="1">
      <c r="A41" s="56" t="s">
        <v>14</v>
      </c>
      <c r="B41" s="91" t="s">
        <v>161</v>
      </c>
      <c r="C41" s="91"/>
      <c r="D41" s="56" t="s">
        <v>180</v>
      </c>
      <c r="E41" s="145" t="s">
        <v>213</v>
      </c>
      <c r="F41" s="147"/>
      <c r="G41" s="56" t="s">
        <v>209</v>
      </c>
      <c r="H41" s="4"/>
    </row>
    <row r="42" spans="1:8" ht="78.75" customHeight="1">
      <c r="A42" s="56" t="s">
        <v>72</v>
      </c>
      <c r="B42" s="91" t="s">
        <v>162</v>
      </c>
      <c r="C42" s="91"/>
      <c r="D42" s="56" t="s">
        <v>273</v>
      </c>
      <c r="E42" s="182" t="s">
        <v>274</v>
      </c>
      <c r="F42" s="183"/>
      <c r="G42" s="56" t="s">
        <v>183</v>
      </c>
      <c r="H42" s="51"/>
    </row>
    <row r="43" spans="1:8" ht="56.25" customHeight="1">
      <c r="A43" s="56" t="s">
        <v>73</v>
      </c>
      <c r="B43" s="91" t="s">
        <v>182</v>
      </c>
      <c r="C43" s="91"/>
      <c r="D43" s="56" t="s">
        <v>180</v>
      </c>
      <c r="E43" s="145" t="s">
        <v>195</v>
      </c>
      <c r="F43" s="147"/>
      <c r="G43" s="57" t="s">
        <v>275</v>
      </c>
      <c r="H43" s="4"/>
    </row>
    <row r="44" spans="1:8" ht="78.75" customHeight="1">
      <c r="A44" s="91" t="s">
        <v>181</v>
      </c>
      <c r="B44" s="91"/>
      <c r="C44" s="91"/>
      <c r="D44" s="91"/>
      <c r="E44" s="91"/>
      <c r="F44" s="91"/>
      <c r="G44" s="91"/>
      <c r="H44" s="4"/>
    </row>
    <row r="45" spans="1:8" s="11" customFormat="1" ht="15.75">
      <c r="A45" s="10"/>
      <c r="B45" s="10"/>
      <c r="C45" s="10"/>
      <c r="D45" s="10"/>
      <c r="E45" s="10"/>
      <c r="F45" s="10"/>
      <c r="G45" s="10"/>
      <c r="H45" s="10"/>
    </row>
    <row r="46" spans="1:8" ht="18.75">
      <c r="A46" s="92" t="s">
        <v>99</v>
      </c>
      <c r="B46" s="93"/>
      <c r="C46" s="93"/>
      <c r="D46" s="93"/>
      <c r="E46" s="93"/>
      <c r="F46" s="93"/>
      <c r="G46" s="94"/>
      <c r="H46" s="4"/>
    </row>
    <row r="47" spans="1:8" ht="16.5">
      <c r="A47" s="81" t="s">
        <v>100</v>
      </c>
      <c r="B47" s="82"/>
      <c r="C47" s="82"/>
      <c r="D47" s="82"/>
      <c r="E47" s="82"/>
      <c r="F47" s="82"/>
      <c r="G47" s="83"/>
      <c r="H47" s="4"/>
    </row>
    <row r="48" spans="1:8" ht="15.75" customHeight="1">
      <c r="A48" s="40" t="s">
        <v>15</v>
      </c>
      <c r="B48" s="75" t="s">
        <v>62</v>
      </c>
      <c r="C48" s="76"/>
      <c r="D48" s="77"/>
      <c r="E48" s="75" t="s">
        <v>77</v>
      </c>
      <c r="F48" s="76"/>
      <c r="G48" s="77"/>
      <c r="H48" s="4"/>
    </row>
    <row r="49" spans="1:8" ht="22.5" customHeight="1">
      <c r="A49" s="42" t="s">
        <v>17</v>
      </c>
      <c r="B49" s="84">
        <v>1</v>
      </c>
      <c r="C49" s="85"/>
      <c r="D49" s="86"/>
      <c r="E49" s="87" t="s">
        <v>188</v>
      </c>
      <c r="F49" s="88"/>
      <c r="G49" s="89"/>
      <c r="H49" s="4"/>
    </row>
    <row r="50" spans="1:8" ht="36.75" customHeight="1">
      <c r="A50" s="42" t="s">
        <v>18</v>
      </c>
      <c r="B50" s="184" t="s">
        <v>189</v>
      </c>
      <c r="C50" s="185"/>
      <c r="D50" s="186"/>
      <c r="E50" s="72" t="s">
        <v>183</v>
      </c>
      <c r="F50" s="73"/>
      <c r="G50" s="74"/>
      <c r="H50" s="4"/>
    </row>
    <row r="51" spans="1:8" ht="33" customHeight="1">
      <c r="A51" s="42" t="s">
        <v>19</v>
      </c>
      <c r="B51" s="184" t="s">
        <v>189</v>
      </c>
      <c r="C51" s="185"/>
      <c r="D51" s="186"/>
      <c r="E51" s="72" t="s">
        <v>183</v>
      </c>
      <c r="F51" s="73"/>
      <c r="G51" s="74"/>
      <c r="H51" s="4"/>
    </row>
    <row r="52" spans="1:8" ht="15.75">
      <c r="A52" s="42" t="s">
        <v>20</v>
      </c>
      <c r="B52" s="72"/>
      <c r="C52" s="73"/>
      <c r="D52" s="74"/>
      <c r="E52" s="72"/>
      <c r="F52" s="73"/>
      <c r="G52" s="74"/>
      <c r="H52" s="4"/>
    </row>
    <row r="53" spans="1:8" ht="15.75">
      <c r="A53" s="42" t="s">
        <v>23</v>
      </c>
      <c r="B53" s="72"/>
      <c r="C53" s="73"/>
      <c r="D53" s="74"/>
      <c r="E53" s="72"/>
      <c r="F53" s="73"/>
      <c r="G53" s="74"/>
      <c r="H53" s="4"/>
    </row>
    <row r="54" spans="1:8" ht="15.75">
      <c r="A54" s="42" t="s">
        <v>24</v>
      </c>
      <c r="B54" s="72"/>
      <c r="C54" s="73"/>
      <c r="D54" s="74"/>
      <c r="E54" s="72"/>
      <c r="F54" s="73"/>
      <c r="G54" s="74"/>
      <c r="H54" s="4"/>
    </row>
    <row r="55" spans="1:8" ht="15.75">
      <c r="A55" s="42" t="s">
        <v>65</v>
      </c>
      <c r="B55" s="72"/>
      <c r="C55" s="73"/>
      <c r="D55" s="74"/>
      <c r="E55" s="72"/>
      <c r="F55" s="73"/>
      <c r="G55" s="74"/>
      <c r="H55" s="4"/>
    </row>
    <row r="56" spans="1:8" ht="15.75">
      <c r="A56" s="42" t="s">
        <v>66</v>
      </c>
      <c r="B56" s="72"/>
      <c r="C56" s="73"/>
      <c r="D56" s="74"/>
      <c r="E56" s="72"/>
      <c r="F56" s="73"/>
      <c r="G56" s="74"/>
      <c r="H56" s="4"/>
    </row>
    <row r="57" spans="1:8" ht="15.75">
      <c r="A57" s="42" t="s">
        <v>67</v>
      </c>
      <c r="B57" s="72"/>
      <c r="C57" s="73"/>
      <c r="D57" s="74"/>
      <c r="E57" s="72"/>
      <c r="F57" s="73"/>
      <c r="G57" s="74"/>
      <c r="H57" s="4"/>
    </row>
    <row r="58" spans="1:8" ht="15.75">
      <c r="A58" s="42" t="s">
        <v>68</v>
      </c>
      <c r="B58" s="72"/>
      <c r="C58" s="73"/>
      <c r="D58" s="74"/>
      <c r="E58" s="72"/>
      <c r="F58" s="73"/>
      <c r="G58" s="74"/>
      <c r="H58" s="4"/>
    </row>
    <row r="59" spans="1:8" ht="15.75">
      <c r="A59" s="42" t="s">
        <v>69</v>
      </c>
      <c r="B59" s="72"/>
      <c r="C59" s="73"/>
      <c r="D59" s="74"/>
      <c r="E59" s="72"/>
      <c r="F59" s="73"/>
      <c r="G59" s="74"/>
      <c r="H59" s="4"/>
    </row>
    <row r="60" spans="1:8" ht="15.75">
      <c r="A60" s="42" t="s">
        <v>70</v>
      </c>
      <c r="B60" s="72"/>
      <c r="C60" s="73"/>
      <c r="D60" s="74"/>
      <c r="E60" s="72"/>
      <c r="F60" s="73"/>
      <c r="G60" s="74"/>
      <c r="H60" s="4"/>
    </row>
    <row r="61" spans="1:8" ht="45.75" customHeight="1">
      <c r="A61" s="95" t="s">
        <v>85</v>
      </c>
      <c r="B61" s="126"/>
      <c r="C61" s="126"/>
      <c r="D61" s="126"/>
      <c r="E61" s="126"/>
      <c r="F61" s="126"/>
      <c r="G61" s="96"/>
      <c r="H61" s="4"/>
    </row>
    <row r="62" spans="1:8" s="11" customFormat="1" ht="15.75">
      <c r="A62" s="14"/>
      <c r="B62" s="15"/>
      <c r="C62" s="15"/>
      <c r="D62" s="15"/>
      <c r="E62" s="15"/>
      <c r="F62" s="15"/>
      <c r="G62" s="15"/>
      <c r="H62" s="10"/>
    </row>
    <row r="63" spans="1:8" ht="16.5">
      <c r="A63" s="81" t="s">
        <v>101</v>
      </c>
      <c r="B63" s="82"/>
      <c r="C63" s="82"/>
      <c r="D63" s="82"/>
      <c r="E63" s="82"/>
      <c r="F63" s="82"/>
      <c r="G63" s="83"/>
      <c r="H63" s="4"/>
    </row>
    <row r="64" spans="1:8" ht="15.75">
      <c r="A64" s="40" t="s">
        <v>15</v>
      </c>
      <c r="B64" s="75" t="s">
        <v>16</v>
      </c>
      <c r="C64" s="76"/>
      <c r="D64" s="77"/>
      <c r="E64" s="78" t="s">
        <v>76</v>
      </c>
      <c r="F64" s="79"/>
      <c r="G64" s="80"/>
      <c r="H64" s="4"/>
    </row>
    <row r="65" spans="1:8" ht="15.75" customHeight="1">
      <c r="A65" s="42" t="s">
        <v>17</v>
      </c>
      <c r="B65" s="84">
        <v>1</v>
      </c>
      <c r="C65" s="85"/>
      <c r="D65" s="86"/>
      <c r="E65" s="119" t="s">
        <v>190</v>
      </c>
      <c r="F65" s="120"/>
      <c r="G65" s="121"/>
      <c r="H65" s="4"/>
    </row>
    <row r="66" spans="1:8" ht="15.75" customHeight="1">
      <c r="A66" s="42" t="s">
        <v>18</v>
      </c>
      <c r="B66" s="84">
        <v>1</v>
      </c>
      <c r="C66" s="85"/>
      <c r="D66" s="86"/>
      <c r="E66" s="119" t="s">
        <v>190</v>
      </c>
      <c r="F66" s="120"/>
      <c r="G66" s="121"/>
      <c r="H66" s="4"/>
    </row>
    <row r="67" spans="1:8" ht="39" customHeight="1">
      <c r="A67" s="42" t="s">
        <v>19</v>
      </c>
      <c r="B67" s="184" t="s">
        <v>189</v>
      </c>
      <c r="C67" s="185"/>
      <c r="D67" s="186"/>
      <c r="E67" s="72" t="s">
        <v>183</v>
      </c>
      <c r="F67" s="73"/>
      <c r="G67" s="74"/>
      <c r="H67" s="4"/>
    </row>
    <row r="68" spans="1:8" ht="15.75">
      <c r="A68" s="42" t="s">
        <v>20</v>
      </c>
      <c r="B68" s="72"/>
      <c r="C68" s="73"/>
      <c r="D68" s="74"/>
      <c r="E68" s="72"/>
      <c r="F68" s="73"/>
      <c r="G68" s="74"/>
      <c r="H68" s="4"/>
    </row>
    <row r="69" spans="1:8" ht="15.75">
      <c r="A69" s="42" t="s">
        <v>23</v>
      </c>
      <c r="B69" s="72"/>
      <c r="C69" s="73"/>
      <c r="D69" s="74"/>
      <c r="E69" s="72"/>
      <c r="F69" s="73"/>
      <c r="G69" s="74"/>
      <c r="H69" s="4"/>
    </row>
    <row r="70" spans="1:8" ht="15.75">
      <c r="A70" s="42" t="s">
        <v>24</v>
      </c>
      <c r="B70" s="72"/>
      <c r="C70" s="73"/>
      <c r="D70" s="74"/>
      <c r="E70" s="72"/>
      <c r="F70" s="73"/>
      <c r="G70" s="74"/>
      <c r="H70" s="4"/>
    </row>
    <row r="71" spans="1:8" ht="15.75">
      <c r="A71" s="42" t="s">
        <v>65</v>
      </c>
      <c r="B71" s="72"/>
      <c r="C71" s="73"/>
      <c r="D71" s="74"/>
      <c r="E71" s="72"/>
      <c r="F71" s="73"/>
      <c r="G71" s="74"/>
      <c r="H71" s="4"/>
    </row>
    <row r="72" spans="1:8" ht="15.75">
      <c r="A72" s="42" t="s">
        <v>66</v>
      </c>
      <c r="B72" s="72"/>
      <c r="C72" s="73"/>
      <c r="D72" s="74"/>
      <c r="E72" s="72"/>
      <c r="F72" s="73"/>
      <c r="G72" s="74"/>
      <c r="H72" s="4"/>
    </row>
    <row r="73" spans="1:8" ht="15.75">
      <c r="A73" s="42" t="s">
        <v>71</v>
      </c>
      <c r="B73" s="72"/>
      <c r="C73" s="73"/>
      <c r="D73" s="74"/>
      <c r="E73" s="72"/>
      <c r="F73" s="73"/>
      <c r="G73" s="74"/>
      <c r="H73" s="4"/>
    </row>
    <row r="74" spans="1:8" ht="15.75">
      <c r="A74" s="42" t="s">
        <v>68</v>
      </c>
      <c r="B74" s="72"/>
      <c r="C74" s="73"/>
      <c r="D74" s="74"/>
      <c r="E74" s="72"/>
      <c r="F74" s="73"/>
      <c r="G74" s="74"/>
      <c r="H74" s="4"/>
    </row>
    <row r="75" spans="1:8" ht="15.75">
      <c r="A75" s="42" t="s">
        <v>69</v>
      </c>
      <c r="B75" s="72"/>
      <c r="C75" s="73"/>
      <c r="D75" s="74"/>
      <c r="E75" s="72"/>
      <c r="F75" s="73"/>
      <c r="G75" s="74"/>
      <c r="H75" s="4"/>
    </row>
    <row r="76" spans="1:8" ht="15.75">
      <c r="A76" s="42" t="s">
        <v>70</v>
      </c>
      <c r="B76" s="72"/>
      <c r="C76" s="73"/>
      <c r="D76" s="74"/>
      <c r="E76" s="72"/>
      <c r="F76" s="73"/>
      <c r="G76" s="74"/>
      <c r="H76" s="4"/>
    </row>
    <row r="77" spans="1:8" ht="48" customHeight="1">
      <c r="A77" s="95" t="s">
        <v>85</v>
      </c>
      <c r="B77" s="126"/>
      <c r="C77" s="126"/>
      <c r="D77" s="126"/>
      <c r="E77" s="126"/>
      <c r="F77" s="126"/>
      <c r="G77" s="96"/>
      <c r="H77" s="4"/>
    </row>
    <row r="78" spans="1:8" ht="15.75">
      <c r="A78" s="4"/>
      <c r="B78" s="4"/>
      <c r="C78" s="4"/>
      <c r="D78" s="4"/>
      <c r="E78" s="4"/>
      <c r="F78" s="4"/>
      <c r="G78" s="4"/>
      <c r="H78" s="4"/>
    </row>
    <row r="79" spans="1:8" ht="16.5">
      <c r="A79" s="81" t="s">
        <v>102</v>
      </c>
      <c r="B79" s="82"/>
      <c r="C79" s="82"/>
      <c r="D79" s="82"/>
      <c r="E79" s="82"/>
      <c r="F79" s="82"/>
      <c r="G79" s="83"/>
      <c r="H79" s="4"/>
    </row>
    <row r="80" spans="1:8" ht="15.75">
      <c r="A80" s="16" t="s">
        <v>15</v>
      </c>
      <c r="B80" s="16" t="s">
        <v>21</v>
      </c>
      <c r="C80" s="78" t="s">
        <v>22</v>
      </c>
      <c r="D80" s="80"/>
      <c r="E80" s="78" t="s">
        <v>111</v>
      </c>
      <c r="F80" s="80"/>
      <c r="G80" s="16" t="s">
        <v>78</v>
      </c>
      <c r="H80" s="4"/>
    </row>
    <row r="81" spans="1:8" ht="15.75" customHeight="1">
      <c r="A81" s="30" t="s">
        <v>17</v>
      </c>
      <c r="B81" s="39">
        <v>3</v>
      </c>
      <c r="C81" s="122" t="s">
        <v>191</v>
      </c>
      <c r="D81" s="123"/>
      <c r="E81" s="98">
        <v>0</v>
      </c>
      <c r="F81" s="98"/>
      <c r="G81" s="59" t="s">
        <v>192</v>
      </c>
      <c r="H81" s="4"/>
    </row>
    <row r="82" spans="1:8" ht="15.75" customHeight="1">
      <c r="A82" s="30" t="s">
        <v>18</v>
      </c>
      <c r="B82" s="39">
        <v>3</v>
      </c>
      <c r="C82" s="122" t="s">
        <v>191</v>
      </c>
      <c r="D82" s="123"/>
      <c r="E82" s="98">
        <v>0</v>
      </c>
      <c r="F82" s="98"/>
      <c r="G82" s="47" t="s">
        <v>192</v>
      </c>
      <c r="H82" s="4"/>
    </row>
    <row r="83" spans="1:8" ht="24">
      <c r="A83" s="30" t="s">
        <v>19</v>
      </c>
      <c r="B83" s="39">
        <v>1</v>
      </c>
      <c r="C83" s="122" t="s">
        <v>191</v>
      </c>
      <c r="D83" s="123"/>
      <c r="E83" s="98">
        <v>0</v>
      </c>
      <c r="F83" s="98"/>
      <c r="G83" s="59" t="s">
        <v>192</v>
      </c>
      <c r="H83" s="4"/>
    </row>
    <row r="84" spans="1:8" ht="15.75">
      <c r="A84" s="30" t="s">
        <v>20</v>
      </c>
      <c r="B84" s="31"/>
      <c r="C84" s="122"/>
      <c r="D84" s="123"/>
      <c r="E84" s="122"/>
      <c r="F84" s="123"/>
      <c r="G84" s="30"/>
      <c r="H84" s="4"/>
    </row>
    <row r="85" spans="1:8" ht="15.75">
      <c r="A85" s="30" t="s">
        <v>23</v>
      </c>
      <c r="B85" s="31"/>
      <c r="C85" s="122"/>
      <c r="D85" s="123"/>
      <c r="E85" s="122"/>
      <c r="F85" s="123"/>
      <c r="G85" s="30"/>
      <c r="H85" s="4"/>
    </row>
    <row r="86" spans="1:8" ht="15.75">
      <c r="A86" s="30" t="s">
        <v>24</v>
      </c>
      <c r="B86" s="31"/>
      <c r="C86" s="122"/>
      <c r="D86" s="123"/>
      <c r="E86" s="122"/>
      <c r="F86" s="123"/>
      <c r="G86" s="30"/>
      <c r="H86" s="4"/>
    </row>
    <row r="87" spans="1:8" ht="15.75">
      <c r="A87" s="30" t="s">
        <v>65</v>
      </c>
      <c r="B87" s="30"/>
      <c r="C87" s="122"/>
      <c r="D87" s="123"/>
      <c r="E87" s="122"/>
      <c r="F87" s="123"/>
      <c r="G87" s="30"/>
      <c r="H87" s="4"/>
    </row>
    <row r="88" spans="1:8" ht="15.75">
      <c r="A88" s="30" t="s">
        <v>66</v>
      </c>
      <c r="B88" s="30"/>
      <c r="C88" s="122"/>
      <c r="D88" s="123"/>
      <c r="E88" s="122"/>
      <c r="F88" s="123"/>
      <c r="G88" s="30"/>
      <c r="H88" s="4"/>
    </row>
    <row r="89" spans="1:8" ht="15.75">
      <c r="A89" s="30" t="s">
        <v>71</v>
      </c>
      <c r="B89" s="30"/>
      <c r="C89" s="122"/>
      <c r="D89" s="123"/>
      <c r="E89" s="122"/>
      <c r="F89" s="123"/>
      <c r="G89" s="30"/>
      <c r="H89" s="4"/>
    </row>
    <row r="90" spans="1:8" ht="15.75">
      <c r="A90" s="30" t="s">
        <v>68</v>
      </c>
      <c r="B90" s="30"/>
      <c r="C90" s="122"/>
      <c r="D90" s="123"/>
      <c r="E90" s="122"/>
      <c r="F90" s="123"/>
      <c r="G90" s="30"/>
      <c r="H90" s="4"/>
    </row>
    <row r="91" spans="1:8" ht="15.75">
      <c r="A91" s="30" t="s">
        <v>69</v>
      </c>
      <c r="B91" s="30"/>
      <c r="C91" s="122"/>
      <c r="D91" s="123"/>
      <c r="E91" s="122"/>
      <c r="F91" s="123"/>
      <c r="G91" s="30"/>
      <c r="H91" s="4"/>
    </row>
    <row r="92" spans="1:8" ht="15.75">
      <c r="A92" s="30" t="s">
        <v>70</v>
      </c>
      <c r="B92" s="30"/>
      <c r="C92" s="122"/>
      <c r="D92" s="123"/>
      <c r="E92" s="122"/>
      <c r="F92" s="123"/>
      <c r="G92" s="30"/>
      <c r="H92" s="4"/>
    </row>
    <row r="93" spans="1:8" ht="47.25" customHeight="1">
      <c r="A93" s="95" t="s">
        <v>85</v>
      </c>
      <c r="B93" s="126"/>
      <c r="C93" s="126"/>
      <c r="D93" s="126"/>
      <c r="E93" s="126"/>
      <c r="F93" s="126"/>
      <c r="G93" s="96"/>
      <c r="H93" s="4"/>
    </row>
    <row r="94" spans="1:8" s="11" customFormat="1" ht="15.75">
      <c r="A94" s="14"/>
      <c r="B94" s="15"/>
      <c r="C94" s="15"/>
      <c r="D94" s="15"/>
      <c r="E94" s="15"/>
      <c r="F94" s="15"/>
      <c r="G94" s="15"/>
      <c r="H94" s="10"/>
    </row>
    <row r="95" spans="1:8" ht="16.5">
      <c r="A95" s="81" t="s">
        <v>104</v>
      </c>
      <c r="B95" s="82"/>
      <c r="C95" s="82"/>
      <c r="D95" s="82"/>
      <c r="E95" s="82"/>
      <c r="F95" s="82"/>
      <c r="G95" s="83"/>
      <c r="H95" s="4"/>
    </row>
    <row r="96" spans="1:8" ht="47.25">
      <c r="A96" s="16" t="s">
        <v>26</v>
      </c>
      <c r="B96" s="16" t="s">
        <v>27</v>
      </c>
      <c r="C96" s="16" t="s">
        <v>28</v>
      </c>
      <c r="D96" s="16" t="s">
        <v>29</v>
      </c>
      <c r="E96" s="16" t="s">
        <v>30</v>
      </c>
      <c r="F96" s="16" t="s">
        <v>31</v>
      </c>
      <c r="G96" s="40" t="s">
        <v>32</v>
      </c>
    </row>
    <row r="97" spans="1:8" ht="104.25" customHeight="1">
      <c r="A97" s="188" t="s">
        <v>169</v>
      </c>
      <c r="B97" s="188" t="s">
        <v>170</v>
      </c>
      <c r="C97" s="188" t="s">
        <v>171</v>
      </c>
      <c r="D97" s="188" t="s">
        <v>172</v>
      </c>
      <c r="E97" s="62">
        <v>0.1</v>
      </c>
      <c r="F97" s="188" t="s">
        <v>173</v>
      </c>
      <c r="G97" s="189" t="s">
        <v>269</v>
      </c>
    </row>
    <row r="98" spans="1:8" ht="130.5" customHeight="1">
      <c r="A98" s="188" t="s">
        <v>193</v>
      </c>
      <c r="B98" s="190" t="s">
        <v>206</v>
      </c>
      <c r="C98" s="188"/>
      <c r="D98" s="191" t="s">
        <v>186</v>
      </c>
      <c r="E98" s="62">
        <v>0</v>
      </c>
      <c r="F98" s="190" t="s">
        <v>210</v>
      </c>
      <c r="G98" s="190" t="s">
        <v>210</v>
      </c>
    </row>
    <row r="99" spans="1:8" s="50" customFormat="1" ht="122.25" customHeight="1">
      <c r="A99" s="188" t="s">
        <v>194</v>
      </c>
      <c r="B99" s="190" t="s">
        <v>205</v>
      </c>
      <c r="C99" s="190" t="s">
        <v>207</v>
      </c>
      <c r="D99" s="191" t="s">
        <v>186</v>
      </c>
      <c r="E99" s="187">
        <v>0</v>
      </c>
      <c r="F99" s="190" t="s">
        <v>208</v>
      </c>
      <c r="G99" s="190" t="s">
        <v>270</v>
      </c>
    </row>
    <row r="100" spans="1:8" ht="113.25" customHeight="1">
      <c r="A100" s="190" t="s">
        <v>276</v>
      </c>
      <c r="B100" s="190" t="s">
        <v>277</v>
      </c>
      <c r="C100" s="190" t="s">
        <v>278</v>
      </c>
      <c r="D100" s="191" t="s">
        <v>279</v>
      </c>
      <c r="E100" s="62">
        <v>0.15</v>
      </c>
      <c r="F100" s="190" t="s">
        <v>280</v>
      </c>
      <c r="G100" s="192" t="s">
        <v>281</v>
      </c>
    </row>
    <row r="101" spans="1:8" s="50" customFormat="1" ht="168.75" customHeight="1">
      <c r="A101" s="190" t="s">
        <v>182</v>
      </c>
      <c r="B101" s="190" t="s">
        <v>184</v>
      </c>
      <c r="C101" s="190" t="s">
        <v>185</v>
      </c>
      <c r="D101" s="193" t="s">
        <v>186</v>
      </c>
      <c r="E101" s="62">
        <v>0</v>
      </c>
      <c r="F101" s="190" t="s">
        <v>187</v>
      </c>
      <c r="G101" s="189" t="s">
        <v>290</v>
      </c>
    </row>
    <row r="102" spans="1:8" ht="48" customHeight="1">
      <c r="A102" s="95" t="s">
        <v>84</v>
      </c>
      <c r="B102" s="126"/>
      <c r="C102" s="126"/>
      <c r="D102" s="126"/>
      <c r="E102" s="126"/>
      <c r="F102" s="126"/>
      <c r="G102" s="96"/>
      <c r="H102" s="4"/>
    </row>
    <row r="103" spans="1:8" s="11" customFormat="1" ht="15.75">
      <c r="A103" s="15"/>
      <c r="B103" s="15"/>
      <c r="C103" s="15"/>
      <c r="D103" s="15"/>
      <c r="E103" s="15"/>
      <c r="F103" s="15"/>
      <c r="G103" s="15"/>
      <c r="H103" s="10"/>
    </row>
    <row r="104" spans="1:8" ht="16.5">
      <c r="A104" s="81" t="s">
        <v>105</v>
      </c>
      <c r="B104" s="82"/>
      <c r="C104" s="82"/>
      <c r="D104" s="82"/>
      <c r="E104" s="82"/>
      <c r="F104" s="82"/>
      <c r="G104" s="83"/>
      <c r="H104" s="4"/>
    </row>
    <row r="105" spans="1:8" ht="31.5">
      <c r="A105" s="16" t="s">
        <v>33</v>
      </c>
      <c r="B105" s="16" t="s">
        <v>34</v>
      </c>
      <c r="C105" s="17" t="s">
        <v>80</v>
      </c>
      <c r="D105" s="16" t="s">
        <v>35</v>
      </c>
      <c r="E105" s="16" t="s">
        <v>36</v>
      </c>
      <c r="F105" s="40" t="s">
        <v>37</v>
      </c>
      <c r="G105" s="16" t="s">
        <v>38</v>
      </c>
      <c r="H105" s="4"/>
    </row>
    <row r="106" spans="1:8" ht="151.5" customHeight="1">
      <c r="A106" s="198">
        <v>421837</v>
      </c>
      <c r="B106" s="57">
        <v>333</v>
      </c>
      <c r="C106" s="194">
        <v>44944</v>
      </c>
      <c r="D106" s="195">
        <v>97228500</v>
      </c>
      <c r="E106" s="61" t="s">
        <v>196</v>
      </c>
      <c r="F106" s="57" t="s">
        <v>197</v>
      </c>
      <c r="G106" s="196" t="s">
        <v>198</v>
      </c>
      <c r="H106" s="4"/>
    </row>
    <row r="107" spans="1:8" ht="163.5" customHeight="1">
      <c r="A107" s="198">
        <v>419679</v>
      </c>
      <c r="B107" s="57">
        <v>333</v>
      </c>
      <c r="C107" s="194">
        <v>44971</v>
      </c>
      <c r="D107" s="197">
        <v>604566823</v>
      </c>
      <c r="E107" s="61" t="s">
        <v>199</v>
      </c>
      <c r="F107" s="57" t="s">
        <v>197</v>
      </c>
      <c r="G107" s="196" t="s">
        <v>200</v>
      </c>
      <c r="H107" s="4"/>
    </row>
    <row r="108" spans="1:8" ht="115.5" customHeight="1">
      <c r="A108" s="198">
        <v>422091</v>
      </c>
      <c r="B108" s="57">
        <v>268</v>
      </c>
      <c r="C108" s="194">
        <v>45016</v>
      </c>
      <c r="D108" s="197">
        <v>10020000</v>
      </c>
      <c r="E108" s="61" t="s">
        <v>201</v>
      </c>
      <c r="F108" s="57" t="s">
        <v>197</v>
      </c>
      <c r="G108" s="196" t="s">
        <v>202</v>
      </c>
      <c r="H108" s="4"/>
    </row>
    <row r="109" spans="1:8" ht="138.75" customHeight="1">
      <c r="A109" s="198">
        <v>430157</v>
      </c>
      <c r="B109" s="57">
        <v>264</v>
      </c>
      <c r="C109" s="194">
        <v>45012</v>
      </c>
      <c r="D109" s="197">
        <v>579600000</v>
      </c>
      <c r="E109" s="61" t="s">
        <v>203</v>
      </c>
      <c r="F109" s="57" t="s">
        <v>197</v>
      </c>
      <c r="G109" s="196" t="s">
        <v>204</v>
      </c>
      <c r="H109" s="4"/>
    </row>
    <row r="110" spans="1:8" s="11" customFormat="1" ht="15.75">
      <c r="A110" s="15"/>
      <c r="B110" s="15"/>
      <c r="C110" s="15"/>
      <c r="D110" s="15"/>
      <c r="E110" s="15"/>
      <c r="F110" s="15"/>
      <c r="G110" s="15"/>
      <c r="H110" s="10"/>
    </row>
    <row r="111" spans="1:8" ht="16.5">
      <c r="A111" s="81" t="s">
        <v>106</v>
      </c>
      <c r="B111" s="82"/>
      <c r="C111" s="82"/>
      <c r="D111" s="82"/>
      <c r="E111" s="82"/>
      <c r="F111" s="82"/>
      <c r="G111" s="83"/>
      <c r="H111" s="4"/>
    </row>
    <row r="112" spans="1:8" ht="31.5">
      <c r="A112" s="78" t="s">
        <v>103</v>
      </c>
      <c r="B112" s="80"/>
      <c r="C112" s="16" t="s">
        <v>26</v>
      </c>
      <c r="D112" s="16" t="s">
        <v>39</v>
      </c>
      <c r="E112" s="16" t="s">
        <v>40</v>
      </c>
      <c r="F112" s="16" t="s">
        <v>41</v>
      </c>
      <c r="G112" s="40" t="s">
        <v>42</v>
      </c>
      <c r="H112" s="4"/>
    </row>
    <row r="113" spans="1:8" ht="15.75" customHeight="1">
      <c r="A113" s="200">
        <v>100</v>
      </c>
      <c r="B113" s="200"/>
      <c r="C113" s="201" t="s">
        <v>215</v>
      </c>
      <c r="D113" s="202">
        <f ca="1">SUM(D114:D147)</f>
        <v>78787093379</v>
      </c>
      <c r="E113" s="202">
        <f ca="1">SUM(E114:E147)</f>
        <v>11732307021</v>
      </c>
      <c r="F113" s="202">
        <f ca="1">SUM(F114:F147)</f>
        <v>67054786358</v>
      </c>
      <c r="G113" s="199" t="s">
        <v>281</v>
      </c>
      <c r="H113" s="4"/>
    </row>
    <row r="114" spans="1:8" ht="31.5">
      <c r="A114" s="57"/>
      <c r="B114" s="57">
        <v>110</v>
      </c>
      <c r="C114" s="56" t="s">
        <v>216</v>
      </c>
      <c r="D114" s="198">
        <v>12578657273</v>
      </c>
      <c r="E114" s="198">
        <v>2902767063</v>
      </c>
      <c r="F114" s="198">
        <f>+D114-E114</f>
        <v>9675890210</v>
      </c>
      <c r="G114" s="124"/>
      <c r="H114" s="4"/>
    </row>
    <row r="115" spans="1:8" s="50" customFormat="1" ht="31.5">
      <c r="A115" s="57"/>
      <c r="B115" s="57">
        <v>120</v>
      </c>
      <c r="C115" s="56" t="s">
        <v>217</v>
      </c>
      <c r="D115" s="198">
        <v>1580555000</v>
      </c>
      <c r="E115" s="198">
        <v>172160750</v>
      </c>
      <c r="F115" s="198">
        <f>+D115-E115</f>
        <v>1408394250</v>
      </c>
      <c r="G115" s="124"/>
      <c r="H115" s="51"/>
    </row>
    <row r="116" spans="1:8" s="50" customFormat="1" ht="31.5">
      <c r="A116" s="57"/>
      <c r="B116" s="57">
        <v>130</v>
      </c>
      <c r="C116" s="56" t="s">
        <v>218</v>
      </c>
      <c r="D116" s="198">
        <v>3435250000</v>
      </c>
      <c r="E116" s="198">
        <v>769326479</v>
      </c>
      <c r="F116" s="198">
        <f>+D116-E116</f>
        <v>2665923521</v>
      </c>
      <c r="G116" s="124"/>
      <c r="H116" s="51"/>
    </row>
    <row r="117" spans="1:8" s="50" customFormat="1" ht="31.5">
      <c r="A117" s="57"/>
      <c r="B117" s="57">
        <v>140</v>
      </c>
      <c r="C117" s="56" t="s">
        <v>219</v>
      </c>
      <c r="D117" s="198">
        <v>14100356577</v>
      </c>
      <c r="E117" s="198">
        <v>2204912993</v>
      </c>
      <c r="F117" s="198">
        <f>+D117-E117</f>
        <v>11895443584</v>
      </c>
      <c r="G117" s="124"/>
      <c r="H117" s="51"/>
    </row>
    <row r="118" spans="1:8" s="50" customFormat="1" ht="15.75">
      <c r="A118" s="57"/>
      <c r="B118" s="57">
        <v>190</v>
      </c>
      <c r="C118" s="56" t="s">
        <v>220</v>
      </c>
      <c r="D118" s="198">
        <v>1150000000</v>
      </c>
      <c r="E118" s="198">
        <v>40290833</v>
      </c>
      <c r="F118" s="198">
        <f>+D118-E118</f>
        <v>1109709167</v>
      </c>
      <c r="G118" s="124"/>
      <c r="H118" s="51"/>
    </row>
    <row r="119" spans="1:8" s="50" customFormat="1" ht="31.5">
      <c r="A119" s="200">
        <v>200</v>
      </c>
      <c r="B119" s="200"/>
      <c r="C119" s="201" t="s">
        <v>221</v>
      </c>
      <c r="D119" s="202">
        <f>SUM(D120:D127)</f>
        <v>11187986420</v>
      </c>
      <c r="E119" s="202">
        <f>SUM(E120:E127)</f>
        <v>1190752034</v>
      </c>
      <c r="F119" s="202">
        <f>SUM(F120:F127)</f>
        <v>9997234386</v>
      </c>
      <c r="G119" s="124"/>
      <c r="H119" s="51"/>
    </row>
    <row r="120" spans="1:8" s="50" customFormat="1" ht="15.75">
      <c r="A120" s="57"/>
      <c r="B120" s="57">
        <v>210</v>
      </c>
      <c r="C120" s="56" t="s">
        <v>222</v>
      </c>
      <c r="D120" s="198">
        <v>826000000</v>
      </c>
      <c r="E120" s="198">
        <v>86257622</v>
      </c>
      <c r="F120" s="198">
        <f t="shared" ref="F120:F127" si="0">+D120-E120</f>
        <v>739742378</v>
      </c>
      <c r="G120" s="124"/>
      <c r="H120" s="51"/>
    </row>
    <row r="121" spans="1:8" s="50" customFormat="1" ht="15.75">
      <c r="A121" s="57"/>
      <c r="B121" s="57">
        <v>230</v>
      </c>
      <c r="C121" s="56" t="s">
        <v>223</v>
      </c>
      <c r="D121" s="198">
        <v>1050000000</v>
      </c>
      <c r="E121" s="198">
        <v>258714916</v>
      </c>
      <c r="F121" s="198">
        <f t="shared" si="0"/>
        <v>791285084</v>
      </c>
      <c r="G121" s="124"/>
      <c r="H121" s="51"/>
    </row>
    <row r="122" spans="1:8" s="50" customFormat="1" ht="47.25">
      <c r="A122" s="57"/>
      <c r="B122" s="57">
        <v>240</v>
      </c>
      <c r="C122" s="56" t="s">
        <v>224</v>
      </c>
      <c r="D122" s="198">
        <v>1586728420</v>
      </c>
      <c r="E122" s="198">
        <v>109686996</v>
      </c>
      <c r="F122" s="198">
        <f t="shared" si="0"/>
        <v>1477041424</v>
      </c>
      <c r="G122" s="124"/>
      <c r="H122" s="51"/>
    </row>
    <row r="123" spans="1:8" s="50" customFormat="1" ht="31.5">
      <c r="A123" s="57"/>
      <c r="B123" s="57">
        <v>250</v>
      </c>
      <c r="C123" s="56" t="s">
        <v>225</v>
      </c>
      <c r="D123" s="198">
        <v>650032800</v>
      </c>
      <c r="E123" s="198">
        <v>0</v>
      </c>
      <c r="F123" s="198">
        <f t="shared" si="0"/>
        <v>650032800</v>
      </c>
      <c r="G123" s="124"/>
      <c r="H123" s="51"/>
    </row>
    <row r="124" spans="1:8" s="50" customFormat="1" ht="31.5">
      <c r="A124" s="57"/>
      <c r="B124" s="57">
        <v>260</v>
      </c>
      <c r="C124" s="56" t="s">
        <v>226</v>
      </c>
      <c r="D124" s="198">
        <v>859625200</v>
      </c>
      <c r="E124" s="198">
        <v>0</v>
      </c>
      <c r="F124" s="198">
        <f t="shared" si="0"/>
        <v>859625200</v>
      </c>
      <c r="G124" s="124"/>
      <c r="H124" s="51"/>
    </row>
    <row r="125" spans="1:8" s="50" customFormat="1" ht="15.75">
      <c r="A125" s="57"/>
      <c r="B125" s="57">
        <v>270</v>
      </c>
      <c r="C125" s="56" t="s">
        <v>227</v>
      </c>
      <c r="D125" s="198">
        <v>5995600000</v>
      </c>
      <c r="E125" s="198">
        <v>735330000</v>
      </c>
      <c r="F125" s="198">
        <f t="shared" si="0"/>
        <v>5260270000</v>
      </c>
      <c r="G125" s="124"/>
      <c r="H125" s="51"/>
    </row>
    <row r="126" spans="1:8" s="50" customFormat="1" ht="31.5">
      <c r="A126" s="57"/>
      <c r="B126" s="57">
        <v>280</v>
      </c>
      <c r="C126" s="56" t="s">
        <v>228</v>
      </c>
      <c r="D126" s="198">
        <v>150000000</v>
      </c>
      <c r="E126" s="198">
        <v>762500</v>
      </c>
      <c r="F126" s="198">
        <f t="shared" si="0"/>
        <v>149237500</v>
      </c>
      <c r="G126" s="124"/>
      <c r="H126" s="51"/>
    </row>
    <row r="127" spans="1:8" s="50" customFormat="1" ht="47.25">
      <c r="A127" s="57"/>
      <c r="B127" s="57">
        <v>290</v>
      </c>
      <c r="C127" s="56" t="s">
        <v>229</v>
      </c>
      <c r="D127" s="198">
        <v>70000000</v>
      </c>
      <c r="E127" s="198">
        <v>0</v>
      </c>
      <c r="F127" s="198">
        <f t="shared" si="0"/>
        <v>70000000</v>
      </c>
      <c r="G127" s="124"/>
      <c r="H127" s="51"/>
    </row>
    <row r="128" spans="1:8" s="50" customFormat="1" ht="15.75">
      <c r="A128" s="200">
        <v>300</v>
      </c>
      <c r="B128" s="200"/>
      <c r="C128" s="201" t="s">
        <v>230</v>
      </c>
      <c r="D128" s="202">
        <f>SUM(D129:D134)</f>
        <v>2814255458</v>
      </c>
      <c r="E128" s="202">
        <f>SUM(E129:E134)</f>
        <v>97844025</v>
      </c>
      <c r="F128" s="202">
        <f>SUM(F129:F134)</f>
        <v>2716411433</v>
      </c>
      <c r="G128" s="124"/>
      <c r="H128" s="51"/>
    </row>
    <row r="129" spans="1:8" s="50" customFormat="1" ht="31.5">
      <c r="A129" s="57"/>
      <c r="B129" s="57">
        <v>320</v>
      </c>
      <c r="C129" s="56" t="s">
        <v>231</v>
      </c>
      <c r="D129" s="198">
        <v>54959500</v>
      </c>
      <c r="E129" s="198">
        <v>0</v>
      </c>
      <c r="F129" s="198">
        <f t="shared" ref="F129:F134" si="1">+D129-E129</f>
        <v>54959500</v>
      </c>
      <c r="G129" s="124"/>
      <c r="H129" s="51"/>
    </row>
    <row r="130" spans="1:8" s="50" customFormat="1" ht="31.5">
      <c r="A130" s="57"/>
      <c r="B130" s="57">
        <v>330</v>
      </c>
      <c r="C130" s="56" t="s">
        <v>232</v>
      </c>
      <c r="D130" s="198">
        <v>1363915823</v>
      </c>
      <c r="E130" s="198">
        <v>55640000</v>
      </c>
      <c r="F130" s="198">
        <f t="shared" si="1"/>
        <v>1308275823</v>
      </c>
      <c r="G130" s="124"/>
      <c r="H130" s="51"/>
    </row>
    <row r="131" spans="1:8" s="50" customFormat="1" ht="47.25">
      <c r="A131" s="57"/>
      <c r="B131" s="57">
        <v>340</v>
      </c>
      <c r="C131" s="56" t="s">
        <v>233</v>
      </c>
      <c r="D131" s="198">
        <v>895434635</v>
      </c>
      <c r="E131" s="198">
        <v>36267300</v>
      </c>
      <c r="F131" s="198">
        <f t="shared" si="1"/>
        <v>859167335</v>
      </c>
      <c r="G131" s="124"/>
      <c r="H131" s="51"/>
    </row>
    <row r="132" spans="1:8" s="50" customFormat="1" ht="47.25">
      <c r="A132" s="57"/>
      <c r="B132" s="57">
        <v>350</v>
      </c>
      <c r="C132" s="56" t="s">
        <v>234</v>
      </c>
      <c r="D132" s="198">
        <v>67405500</v>
      </c>
      <c r="E132" s="198">
        <v>279000</v>
      </c>
      <c r="F132" s="198">
        <f t="shared" si="1"/>
        <v>67126500</v>
      </c>
      <c r="G132" s="124"/>
      <c r="H132" s="51"/>
    </row>
    <row r="133" spans="1:8" s="50" customFormat="1" ht="31.5">
      <c r="A133" s="57"/>
      <c r="B133" s="57">
        <v>360</v>
      </c>
      <c r="C133" s="56" t="s">
        <v>235</v>
      </c>
      <c r="D133" s="198">
        <v>350040000</v>
      </c>
      <c r="E133" s="198">
        <v>0</v>
      </c>
      <c r="F133" s="198">
        <f t="shared" si="1"/>
        <v>350040000</v>
      </c>
      <c r="G133" s="124"/>
      <c r="H133" s="51"/>
    </row>
    <row r="134" spans="1:8" s="50" customFormat="1" ht="31.5">
      <c r="A134" s="57"/>
      <c r="B134" s="57">
        <v>390</v>
      </c>
      <c r="C134" s="56" t="s">
        <v>236</v>
      </c>
      <c r="D134" s="198">
        <v>82500000</v>
      </c>
      <c r="E134" s="198">
        <v>5657725</v>
      </c>
      <c r="F134" s="198">
        <f t="shared" si="1"/>
        <v>76842275</v>
      </c>
      <c r="G134" s="124"/>
      <c r="H134" s="51"/>
    </row>
    <row r="135" spans="1:8" s="50" customFormat="1" ht="15.75">
      <c r="A135" s="200">
        <v>500</v>
      </c>
      <c r="B135" s="200"/>
      <c r="C135" s="201" t="s">
        <v>237</v>
      </c>
      <c r="D135" s="202">
        <f>SUM(D136:D138)</f>
        <v>1189587000</v>
      </c>
      <c r="E135" s="202">
        <f>SUM(E136:E138)</f>
        <v>0</v>
      </c>
      <c r="F135" s="202">
        <f>SUM(F136:F138)</f>
        <v>1189587000</v>
      </c>
      <c r="G135" s="124"/>
      <c r="H135" s="51"/>
    </row>
    <row r="136" spans="1:8" s="50" customFormat="1" ht="63">
      <c r="A136" s="57"/>
      <c r="B136" s="57">
        <v>530</v>
      </c>
      <c r="C136" s="56" t="s">
        <v>238</v>
      </c>
      <c r="D136" s="198">
        <v>529000000</v>
      </c>
      <c r="E136" s="198">
        <v>0</v>
      </c>
      <c r="F136" s="198">
        <f>+D136-E136</f>
        <v>529000000</v>
      </c>
      <c r="G136" s="124"/>
      <c r="H136" s="51"/>
    </row>
    <row r="137" spans="1:8" s="50" customFormat="1" ht="47.25">
      <c r="A137" s="57"/>
      <c r="B137" s="57">
        <v>540</v>
      </c>
      <c r="C137" s="56" t="s">
        <v>239</v>
      </c>
      <c r="D137" s="198">
        <v>630587000</v>
      </c>
      <c r="E137" s="198">
        <v>0</v>
      </c>
      <c r="F137" s="198">
        <f>+D137-E137</f>
        <v>630587000</v>
      </c>
      <c r="G137" s="124"/>
      <c r="H137" s="51"/>
    </row>
    <row r="138" spans="1:8" s="50" customFormat="1" ht="31.5">
      <c r="A138" s="57"/>
      <c r="B138" s="57">
        <v>570</v>
      </c>
      <c r="C138" s="56" t="s">
        <v>240</v>
      </c>
      <c r="D138" s="198">
        <v>30000000</v>
      </c>
      <c r="E138" s="198">
        <v>0</v>
      </c>
      <c r="F138" s="198">
        <f>+D138-E138</f>
        <v>30000000</v>
      </c>
      <c r="G138" s="124"/>
      <c r="H138" s="51"/>
    </row>
    <row r="139" spans="1:8" s="50" customFormat="1" ht="15.75">
      <c r="A139" s="200">
        <v>800</v>
      </c>
      <c r="B139" s="200"/>
      <c r="C139" s="201" t="s">
        <v>241</v>
      </c>
      <c r="D139" s="202">
        <f>SUM(D140:D141)</f>
        <v>340000000</v>
      </c>
      <c r="E139" s="202">
        <f>SUM(E140:E141)</f>
        <v>0</v>
      </c>
      <c r="F139" s="202">
        <f>SUM(F140:F141)</f>
        <v>340000000</v>
      </c>
      <c r="G139" s="124"/>
      <c r="H139" s="51"/>
    </row>
    <row r="140" spans="1:8" s="50" customFormat="1" ht="47.25">
      <c r="A140" s="57"/>
      <c r="B140" s="57">
        <v>840</v>
      </c>
      <c r="C140" s="56" t="s">
        <v>242</v>
      </c>
      <c r="D140" s="198">
        <v>290000000</v>
      </c>
      <c r="E140" s="198">
        <v>0</v>
      </c>
      <c r="F140" s="198">
        <f>+D140-E140</f>
        <v>290000000</v>
      </c>
      <c r="G140" s="124"/>
      <c r="H140" s="51"/>
    </row>
    <row r="141" spans="1:8" s="50" customFormat="1" ht="47.25">
      <c r="A141" s="57"/>
      <c r="B141" s="57">
        <v>850</v>
      </c>
      <c r="C141" s="56" t="s">
        <v>243</v>
      </c>
      <c r="D141" s="198">
        <v>50000000</v>
      </c>
      <c r="E141" s="198">
        <v>0</v>
      </c>
      <c r="F141" s="198">
        <f>+D141-E141</f>
        <v>50000000</v>
      </c>
      <c r="G141" s="124"/>
      <c r="H141" s="51"/>
    </row>
    <row r="142" spans="1:8" ht="15.75">
      <c r="A142" s="200">
        <v>900</v>
      </c>
      <c r="B142" s="200"/>
      <c r="C142" s="201" t="s">
        <v>244</v>
      </c>
      <c r="D142" s="202">
        <f ca="1">SUM(D144)</f>
        <v>150000000</v>
      </c>
      <c r="E142" s="202">
        <f ca="1">SUM(E144)</f>
        <v>19158025</v>
      </c>
      <c r="F142" s="202">
        <f ca="1">SUM(F144)</f>
        <v>130841975</v>
      </c>
      <c r="G142" s="124"/>
      <c r="H142" s="4"/>
    </row>
    <row r="143" spans="1:8" s="50" customFormat="1" ht="15.75">
      <c r="A143" s="55"/>
      <c r="B143" s="57">
        <v>910</v>
      </c>
      <c r="C143" s="56" t="s">
        <v>244</v>
      </c>
      <c r="D143" s="198">
        <v>150000000</v>
      </c>
      <c r="E143" s="198">
        <v>19158025</v>
      </c>
      <c r="F143" s="198">
        <f>+D143-E143</f>
        <v>130841975</v>
      </c>
      <c r="G143" s="124"/>
      <c r="H143" s="51"/>
    </row>
    <row r="144" spans="1:8" ht="15.75">
      <c r="A144" s="57"/>
      <c r="B144" s="57"/>
      <c r="C144" s="201" t="s">
        <v>245</v>
      </c>
      <c r="D144" s="203">
        <f ca="1">+D142+D139+D135+D128+D119+D113</f>
        <v>14428616773</v>
      </c>
      <c r="E144" s="203">
        <f ca="1">+E113+E119+E128+E135+E139+E142</f>
        <v>3008182710</v>
      </c>
      <c r="F144" s="203">
        <f ca="1">+F113+F119+F128+F135+F139+F142</f>
        <v>11420434063</v>
      </c>
      <c r="G144" s="124"/>
      <c r="H144" s="4"/>
    </row>
    <row r="145" spans="1:8" s="50" customFormat="1" ht="15.75">
      <c r="A145" s="95"/>
      <c r="B145" s="126"/>
      <c r="C145" s="126"/>
      <c r="D145" s="126"/>
      <c r="E145" s="126"/>
      <c r="F145" s="96"/>
      <c r="G145" s="125"/>
      <c r="H145" s="60"/>
    </row>
    <row r="146" spans="1:8" ht="45" customHeight="1">
      <c r="A146" s="95" t="s">
        <v>284</v>
      </c>
      <c r="B146" s="126"/>
      <c r="C146" s="126"/>
      <c r="D146" s="126"/>
      <c r="E146" s="126"/>
      <c r="F146" s="126"/>
      <c r="G146" s="96"/>
      <c r="H146" s="4"/>
    </row>
    <row r="147" spans="1:8" s="11" customFormat="1" ht="15.75">
      <c r="A147" s="15"/>
      <c r="B147" s="15"/>
      <c r="C147" s="15"/>
      <c r="D147" s="15"/>
      <c r="E147" s="15"/>
      <c r="F147" s="15"/>
      <c r="G147" s="15"/>
      <c r="H147" s="10"/>
    </row>
    <row r="148" spans="1:8" s="11" customFormat="1" ht="15.75">
      <c r="A148" s="15"/>
      <c r="B148" s="15"/>
      <c r="C148" s="15"/>
      <c r="D148" s="15"/>
      <c r="E148" s="15"/>
      <c r="F148" s="15"/>
      <c r="G148" s="15"/>
      <c r="H148" s="10"/>
    </row>
    <row r="149" spans="1:8" ht="18.75">
      <c r="A149" s="127" t="s">
        <v>112</v>
      </c>
      <c r="B149" s="128"/>
      <c r="C149" s="128"/>
      <c r="D149" s="128"/>
      <c r="E149" s="128"/>
      <c r="F149" s="128"/>
      <c r="G149" s="129"/>
      <c r="H149" s="4"/>
    </row>
    <row r="150" spans="1:8" ht="31.5" customHeight="1">
      <c r="A150" s="81" t="s">
        <v>113</v>
      </c>
      <c r="B150" s="82"/>
      <c r="C150" s="82"/>
      <c r="D150" s="82"/>
      <c r="E150" s="82"/>
      <c r="F150" s="82"/>
      <c r="G150" s="83"/>
      <c r="H150" s="4"/>
    </row>
    <row r="151" spans="1:8" ht="37.5" customHeight="1">
      <c r="A151" s="40" t="s">
        <v>25</v>
      </c>
      <c r="B151" s="40" t="s">
        <v>44</v>
      </c>
      <c r="C151" s="75" t="s">
        <v>26</v>
      </c>
      <c r="D151" s="77"/>
      <c r="E151" s="75" t="s">
        <v>45</v>
      </c>
      <c r="F151" s="77"/>
      <c r="G151" s="40" t="s">
        <v>46</v>
      </c>
      <c r="H151" s="4"/>
    </row>
    <row r="152" spans="1:8" ht="31.5" customHeight="1">
      <c r="A152" s="42">
        <v>1</v>
      </c>
      <c r="B152" s="56" t="str">
        <f>[1]Hoja1!B151</f>
        <v>Portal de Denuncias</v>
      </c>
      <c r="C152" s="145" t="str">
        <f>[1]Hoja1!C151</f>
        <v>Portal de denuncias del Gobierno Nacional</v>
      </c>
      <c r="D152" s="147"/>
      <c r="E152" s="145" t="str">
        <f>[1]Hoja1!E151</f>
        <v>Dirección de Gabinete</v>
      </c>
      <c r="F152" s="147"/>
      <c r="G152" s="204" t="s">
        <v>163</v>
      </c>
      <c r="H152" s="4"/>
    </row>
    <row r="153" spans="1:8" ht="31.5" customHeight="1">
      <c r="A153" s="42">
        <v>2</v>
      </c>
      <c r="B153" s="56" t="str">
        <f>[1]Hoja1!B152</f>
        <v>Contact Center</v>
      </c>
      <c r="C153" s="145" t="str">
        <f>[1]Hoja1!C152</f>
        <v>Línea telefónica habilitada para atención</v>
      </c>
      <c r="D153" s="147"/>
      <c r="E153" s="145" t="str">
        <f>[1]Hoja1!E152</f>
        <v>Sección de Contact Center del Departamento de Prensa | Dirección de Gabinete</v>
      </c>
      <c r="F153" s="147"/>
      <c r="G153" s="204" t="s">
        <v>164</v>
      </c>
      <c r="H153" s="4"/>
    </row>
    <row r="154" spans="1:8" ht="41.25" customHeight="1">
      <c r="A154" s="38">
        <v>3</v>
      </c>
      <c r="B154" s="56" t="str">
        <f>[1]Hoja1!B149</f>
        <v>Red Social Twitter</v>
      </c>
      <c r="C154" s="145" t="str">
        <f>[1]Hoja1!C149</f>
        <v>Cuenta oficial verificada en Twitter</v>
      </c>
      <c r="D154" s="147"/>
      <c r="E154" s="145" t="str">
        <f>[1]Hoja1!E149</f>
        <v>Sección de Medios Digitales del Departamento de Prensa | Dirección de Gabinete</v>
      </c>
      <c r="F154" s="147"/>
      <c r="G154" s="204" t="s">
        <v>165</v>
      </c>
      <c r="H154" s="4"/>
    </row>
    <row r="155" spans="1:8" ht="31.5" customHeight="1">
      <c r="A155" s="38">
        <v>4</v>
      </c>
      <c r="B155" s="56" t="str">
        <f>[1]Hoja1!B150</f>
        <v>Portal de Acceso a la Información Pública</v>
      </c>
      <c r="C155" s="145" t="str">
        <f>[1]Hoja1!C150</f>
        <v>Portal de solicitud de información pública del Gobierno Nacional</v>
      </c>
      <c r="D155" s="147"/>
      <c r="E155" s="145" t="str">
        <f>[1]Hoja1!E150</f>
        <v>Dirección de Gabinete</v>
      </c>
      <c r="F155" s="147"/>
      <c r="G155" s="204" t="s">
        <v>166</v>
      </c>
      <c r="H155" s="4"/>
    </row>
    <row r="156" spans="1:8" ht="31.5" customHeight="1">
      <c r="A156" s="38">
        <v>5</v>
      </c>
      <c r="B156" s="57" t="str">
        <f>[1]Hoja1!B151</f>
        <v>Portal de Denuncias</v>
      </c>
      <c r="C156" s="145" t="str">
        <f>[1]Hoja1!C151</f>
        <v>Portal de denuncias del Gobierno Nacional</v>
      </c>
      <c r="D156" s="147"/>
      <c r="E156" s="145" t="str">
        <f>[1]Hoja1!E151</f>
        <v>Dirección de Gabinete</v>
      </c>
      <c r="F156" s="147"/>
      <c r="G156" s="205" t="s">
        <v>167</v>
      </c>
      <c r="H156" s="4"/>
    </row>
    <row r="157" spans="1:8" ht="31.5" customHeight="1">
      <c r="A157" s="38">
        <v>6</v>
      </c>
      <c r="B157" s="57" t="str">
        <f>[1]Hoja1!B152</f>
        <v>Contact Center</v>
      </c>
      <c r="C157" s="145" t="str">
        <f>[1]Hoja1!C152</f>
        <v>Línea telefónica habilitada para atención</v>
      </c>
      <c r="D157" s="147"/>
      <c r="E157" s="145" t="str">
        <f>[1]Hoja1!E152</f>
        <v>Sección de Contact Center del Departamento de Prensa | Dirección de Gabinete</v>
      </c>
      <c r="F157" s="147"/>
      <c r="G157" s="57" t="s">
        <v>168</v>
      </c>
      <c r="H157" s="4"/>
    </row>
    <row r="158" spans="1:8" ht="46.5" customHeight="1">
      <c r="A158" s="95" t="s">
        <v>85</v>
      </c>
      <c r="B158" s="126"/>
      <c r="C158" s="126"/>
      <c r="D158" s="126"/>
      <c r="E158" s="126"/>
      <c r="F158" s="126"/>
      <c r="G158" s="96"/>
      <c r="H158" s="4"/>
    </row>
    <row r="159" spans="1:8" s="11" customFormat="1" ht="15.75">
      <c r="A159" s="15"/>
      <c r="B159" s="15"/>
      <c r="C159" s="15"/>
      <c r="D159" s="15"/>
      <c r="E159" s="15"/>
      <c r="F159" s="15"/>
      <c r="G159" s="15"/>
      <c r="H159" s="10"/>
    </row>
    <row r="160" spans="1:8" ht="16.5">
      <c r="A160" s="130" t="s">
        <v>114</v>
      </c>
      <c r="B160" s="131"/>
      <c r="C160" s="131"/>
      <c r="D160" s="131"/>
      <c r="E160" s="131"/>
      <c r="F160" s="131"/>
      <c r="G160" s="132"/>
      <c r="H160" s="4"/>
    </row>
    <row r="161" spans="1:8" ht="34.5" customHeight="1">
      <c r="A161" s="133" t="s">
        <v>87</v>
      </c>
      <c r="B161" s="134"/>
      <c r="C161" s="133" t="s">
        <v>26</v>
      </c>
      <c r="D161" s="134"/>
      <c r="E161" s="18" t="s">
        <v>79</v>
      </c>
      <c r="F161" s="133" t="s">
        <v>88</v>
      </c>
      <c r="G161" s="134"/>
      <c r="H161" s="4"/>
    </row>
    <row r="162" spans="1:8" ht="15.75">
      <c r="A162" s="135"/>
      <c r="B162" s="136"/>
      <c r="C162" s="135"/>
      <c r="D162" s="136"/>
      <c r="E162" s="48"/>
      <c r="F162" s="135"/>
      <c r="G162" s="136"/>
      <c r="H162" s="4"/>
    </row>
    <row r="163" spans="1:8" ht="15.75">
      <c r="A163" s="135"/>
      <c r="B163" s="136"/>
      <c r="C163" s="135"/>
      <c r="D163" s="136"/>
      <c r="E163" s="48"/>
      <c r="F163" s="135"/>
      <c r="G163" s="136"/>
      <c r="H163" s="4"/>
    </row>
    <row r="164" spans="1:8" ht="15.75">
      <c r="A164" s="135"/>
      <c r="B164" s="136"/>
      <c r="C164" s="135"/>
      <c r="D164" s="136"/>
      <c r="E164" s="48"/>
      <c r="F164" s="135"/>
      <c r="G164" s="136"/>
      <c r="H164" s="4"/>
    </row>
    <row r="165" spans="1:8" ht="44.25" customHeight="1">
      <c r="A165" s="95" t="s">
        <v>85</v>
      </c>
      <c r="B165" s="126"/>
      <c r="C165" s="126"/>
      <c r="D165" s="126"/>
      <c r="E165" s="126"/>
      <c r="F165" s="126"/>
      <c r="G165" s="96"/>
      <c r="H165" s="4"/>
    </row>
    <row r="166" spans="1:8" ht="23.25" customHeight="1">
      <c r="A166" s="19"/>
      <c r="B166" s="20"/>
      <c r="C166" s="20"/>
      <c r="D166" s="20"/>
      <c r="E166" s="20"/>
      <c r="F166" s="20"/>
      <c r="G166" s="20"/>
      <c r="H166" s="4"/>
    </row>
    <row r="167" spans="1:8" ht="16.5">
      <c r="A167" s="81" t="s">
        <v>115</v>
      </c>
      <c r="B167" s="82"/>
      <c r="C167" s="82"/>
      <c r="D167" s="82"/>
      <c r="E167" s="82"/>
      <c r="F167" s="82"/>
      <c r="G167" s="83"/>
      <c r="H167" s="4"/>
    </row>
    <row r="168" spans="1:8" ht="75" customHeight="1">
      <c r="A168" s="12" t="s">
        <v>95</v>
      </c>
      <c r="B168" s="12" t="s">
        <v>110</v>
      </c>
      <c r="C168" s="40" t="s">
        <v>109</v>
      </c>
      <c r="D168" s="75" t="s">
        <v>94</v>
      </c>
      <c r="E168" s="76"/>
      <c r="F168" s="77"/>
      <c r="G168" s="41" t="s">
        <v>43</v>
      </c>
      <c r="H168" s="4"/>
    </row>
    <row r="169" spans="1:8" ht="96" customHeight="1">
      <c r="A169" s="43">
        <v>42</v>
      </c>
      <c r="B169" s="42">
        <v>25</v>
      </c>
      <c r="C169" s="42">
        <v>17</v>
      </c>
      <c r="D169" s="145" t="s">
        <v>271</v>
      </c>
      <c r="E169" s="146"/>
      <c r="F169" s="147"/>
      <c r="G169" s="59" t="s">
        <v>283</v>
      </c>
      <c r="H169" s="4"/>
    </row>
    <row r="170" spans="1:8" ht="15.75">
      <c r="A170" s="32"/>
      <c r="B170" s="33"/>
      <c r="C170" s="42"/>
      <c r="D170" s="145"/>
      <c r="E170" s="146"/>
      <c r="F170" s="147"/>
      <c r="G170" s="39"/>
      <c r="H170" s="4"/>
    </row>
    <row r="171" spans="1:8" ht="44.25" customHeight="1">
      <c r="A171" s="95" t="s">
        <v>85</v>
      </c>
      <c r="B171" s="126"/>
      <c r="C171" s="126"/>
      <c r="D171" s="126"/>
      <c r="E171" s="126"/>
      <c r="F171" s="126"/>
      <c r="G171" s="96"/>
      <c r="H171" s="4"/>
    </row>
    <row r="172" spans="1:8" ht="33" customHeight="1">
      <c r="A172" s="21"/>
      <c r="B172" s="22"/>
      <c r="C172" s="22"/>
      <c r="D172" s="22"/>
      <c r="E172" s="22"/>
      <c r="F172" s="22"/>
      <c r="G172" s="23"/>
      <c r="H172" s="10"/>
    </row>
    <row r="173" spans="1:8" ht="19.5" customHeight="1">
      <c r="A173" s="139" t="s">
        <v>116</v>
      </c>
      <c r="B173" s="140"/>
      <c r="C173" s="140"/>
      <c r="D173" s="140"/>
      <c r="E173" s="140"/>
      <c r="F173" s="140"/>
      <c r="G173" s="141"/>
      <c r="H173" s="10"/>
    </row>
    <row r="174" spans="1:8" s="25" customFormat="1" ht="16.5">
      <c r="A174" s="165" t="s">
        <v>117</v>
      </c>
      <c r="B174" s="166"/>
      <c r="C174" s="166"/>
      <c r="D174" s="166"/>
      <c r="E174" s="166"/>
      <c r="F174" s="166"/>
      <c r="G174" s="167"/>
      <c r="H174" s="24"/>
    </row>
    <row r="175" spans="1:8" s="25" customFormat="1" ht="31.5" customHeight="1">
      <c r="A175" s="133" t="s">
        <v>96</v>
      </c>
      <c r="B175" s="134"/>
      <c r="C175" s="142" t="s">
        <v>97</v>
      </c>
      <c r="D175" s="143"/>
      <c r="E175" s="133" t="s">
        <v>88</v>
      </c>
      <c r="F175" s="144"/>
      <c r="G175" s="134"/>
      <c r="H175" s="24"/>
    </row>
    <row r="176" spans="1:8" s="25" customFormat="1" ht="49.5" customHeight="1">
      <c r="A176" s="160" t="s">
        <v>177</v>
      </c>
      <c r="B176" s="161"/>
      <c r="C176" s="170" t="s">
        <v>175</v>
      </c>
      <c r="D176" s="171"/>
      <c r="E176" s="162" t="s">
        <v>179</v>
      </c>
      <c r="F176" s="163"/>
      <c r="G176" s="164"/>
      <c r="H176" s="24"/>
    </row>
    <row r="177" spans="1:13" s="25" customFormat="1" ht="50.25" customHeight="1">
      <c r="A177" s="162" t="s">
        <v>178</v>
      </c>
      <c r="B177" s="164"/>
      <c r="C177" s="170" t="s">
        <v>176</v>
      </c>
      <c r="D177" s="171"/>
      <c r="E177" s="162" t="s">
        <v>179</v>
      </c>
      <c r="F177" s="163"/>
      <c r="G177" s="164"/>
      <c r="H177" s="24"/>
    </row>
    <row r="178" spans="1:13" s="25" customFormat="1" ht="18" customHeight="1">
      <c r="A178" s="95" t="s">
        <v>85</v>
      </c>
      <c r="B178" s="126"/>
      <c r="C178" s="126"/>
      <c r="D178" s="126"/>
      <c r="E178" s="126"/>
      <c r="F178" s="126"/>
      <c r="G178" s="96"/>
      <c r="H178" s="24"/>
    </row>
    <row r="179" spans="1:13" s="25" customFormat="1" ht="16.5">
      <c r="A179" s="174" t="s">
        <v>118</v>
      </c>
      <c r="B179" s="175"/>
      <c r="C179" s="175"/>
      <c r="D179" s="175"/>
      <c r="E179" s="175"/>
      <c r="F179" s="175"/>
      <c r="G179" s="176"/>
      <c r="H179" s="24"/>
    </row>
    <row r="180" spans="1:13" s="25" customFormat="1" ht="31.5">
      <c r="A180" s="13" t="s">
        <v>89</v>
      </c>
      <c r="B180" s="13" t="s">
        <v>90</v>
      </c>
      <c r="C180" s="137" t="s">
        <v>93</v>
      </c>
      <c r="D180" s="137"/>
      <c r="E180" s="13" t="s">
        <v>91</v>
      </c>
      <c r="F180" s="137" t="s">
        <v>92</v>
      </c>
      <c r="G180" s="137"/>
      <c r="H180" s="24"/>
    </row>
    <row r="181" spans="1:13" s="26" customFormat="1" ht="173.25">
      <c r="A181" s="208" t="s">
        <v>255</v>
      </c>
      <c r="B181" s="210" t="s">
        <v>258</v>
      </c>
      <c r="C181" s="63"/>
      <c r="D181" s="65"/>
      <c r="E181" s="206" t="s">
        <v>263</v>
      </c>
      <c r="F181" s="63" t="s">
        <v>267</v>
      </c>
      <c r="G181" s="65"/>
      <c r="H181" s="24"/>
      <c r="I181" s="25"/>
      <c r="J181" s="25"/>
      <c r="K181" s="25"/>
      <c r="L181" s="25"/>
      <c r="M181" s="25"/>
    </row>
    <row r="182" spans="1:13" s="26" customFormat="1" ht="94.5">
      <c r="A182" s="124"/>
      <c r="B182" s="211" t="s">
        <v>259</v>
      </c>
      <c r="C182" s="209" t="s">
        <v>257</v>
      </c>
      <c r="D182" s="209"/>
      <c r="E182" s="58" t="s">
        <v>264</v>
      </c>
      <c r="F182" s="66"/>
      <c r="G182" s="68"/>
      <c r="H182" s="24"/>
      <c r="I182" s="25"/>
      <c r="J182" s="25"/>
      <c r="K182" s="25"/>
      <c r="L182" s="25"/>
      <c r="M182" s="25"/>
    </row>
    <row r="183" spans="1:13" s="26" customFormat="1" ht="70.5" customHeight="1">
      <c r="A183" s="124"/>
      <c r="B183" s="58" t="s">
        <v>260</v>
      </c>
      <c r="C183" s="209" t="s">
        <v>256</v>
      </c>
      <c r="D183" s="209"/>
      <c r="E183" s="207" t="s">
        <v>291</v>
      </c>
      <c r="F183" s="66"/>
      <c r="G183" s="68"/>
      <c r="H183" s="24"/>
      <c r="I183" s="25"/>
      <c r="J183" s="25"/>
      <c r="K183" s="25"/>
      <c r="L183" s="25"/>
      <c r="M183" s="25"/>
    </row>
    <row r="184" spans="1:13" ht="165" customHeight="1">
      <c r="A184" s="125"/>
      <c r="B184" s="212" t="s">
        <v>261</v>
      </c>
      <c r="C184" s="209" t="s">
        <v>262</v>
      </c>
      <c r="D184" s="209"/>
      <c r="E184" s="58" t="s">
        <v>265</v>
      </c>
      <c r="F184" s="69"/>
      <c r="G184" s="71"/>
      <c r="H184" s="4"/>
    </row>
    <row r="185" spans="1:13" ht="30" customHeight="1">
      <c r="A185" s="139" t="s">
        <v>119</v>
      </c>
      <c r="B185" s="140"/>
      <c r="C185" s="140"/>
      <c r="D185" s="140"/>
      <c r="E185" s="140"/>
      <c r="F185" s="140"/>
      <c r="G185" s="141"/>
      <c r="H185" s="4"/>
    </row>
    <row r="186" spans="1:13" ht="16.5">
      <c r="A186" s="81" t="s">
        <v>120</v>
      </c>
      <c r="B186" s="82"/>
      <c r="C186" s="82"/>
      <c r="D186" s="82"/>
      <c r="E186" s="82"/>
      <c r="F186" s="82"/>
      <c r="G186" s="83"/>
      <c r="H186" s="4"/>
    </row>
    <row r="187" spans="1:13" ht="15.75">
      <c r="A187" s="13" t="s">
        <v>47</v>
      </c>
      <c r="B187" s="13" t="s">
        <v>48</v>
      </c>
      <c r="C187" s="137" t="s">
        <v>26</v>
      </c>
      <c r="D187" s="137"/>
      <c r="E187" s="13" t="s">
        <v>49</v>
      </c>
      <c r="F187" s="137" t="s">
        <v>81</v>
      </c>
      <c r="G187" s="137"/>
      <c r="H187" s="4"/>
    </row>
    <row r="188" spans="1:13" ht="102" customHeight="1">
      <c r="A188" s="56">
        <v>14530</v>
      </c>
      <c r="B188" s="52">
        <v>44930</v>
      </c>
      <c r="C188" s="168" t="s">
        <v>247</v>
      </c>
      <c r="D188" s="169"/>
      <c r="E188" s="56" t="s">
        <v>211</v>
      </c>
      <c r="F188" s="213" t="s">
        <v>272</v>
      </c>
      <c r="G188" s="91"/>
      <c r="H188" s="4"/>
    </row>
    <row r="189" spans="1:13" ht="130.5" customHeight="1">
      <c r="A189" s="56">
        <v>14636</v>
      </c>
      <c r="B189" s="52">
        <v>44930</v>
      </c>
      <c r="C189" s="209" t="s">
        <v>250</v>
      </c>
      <c r="D189" s="209"/>
      <c r="E189" s="57" t="s">
        <v>211</v>
      </c>
      <c r="F189" s="213" t="s">
        <v>272</v>
      </c>
      <c r="G189" s="91"/>
      <c r="H189" s="4"/>
    </row>
    <row r="190" spans="1:13" ht="100.5" customHeight="1">
      <c r="A190" s="57">
        <v>14652</v>
      </c>
      <c r="B190" s="53">
        <v>44930</v>
      </c>
      <c r="C190" s="209" t="s">
        <v>248</v>
      </c>
      <c r="D190" s="209"/>
      <c r="E190" s="57" t="s">
        <v>211</v>
      </c>
      <c r="F190" s="213" t="s">
        <v>272</v>
      </c>
      <c r="G190" s="91"/>
      <c r="H190" s="4"/>
    </row>
    <row r="191" spans="1:13" ht="160.5" customHeight="1">
      <c r="A191" s="57">
        <v>14745</v>
      </c>
      <c r="B191" s="53">
        <v>44949</v>
      </c>
      <c r="C191" s="168" t="s">
        <v>249</v>
      </c>
      <c r="D191" s="169"/>
      <c r="E191" s="57" t="s">
        <v>211</v>
      </c>
      <c r="F191" s="213" t="s">
        <v>272</v>
      </c>
      <c r="G191" s="91"/>
      <c r="H191" s="4"/>
    </row>
    <row r="192" spans="1:13" ht="154.5" customHeight="1">
      <c r="A192" s="57">
        <v>14817</v>
      </c>
      <c r="B192" s="53">
        <v>44966</v>
      </c>
      <c r="C192" s="168" t="s">
        <v>246</v>
      </c>
      <c r="D192" s="169"/>
      <c r="E192" s="57" t="s">
        <v>211</v>
      </c>
      <c r="F192" s="214" t="s">
        <v>272</v>
      </c>
      <c r="G192" s="147"/>
      <c r="H192" s="4"/>
    </row>
    <row r="193" spans="1:8" ht="150.75" customHeight="1">
      <c r="A193" s="57">
        <v>14839</v>
      </c>
      <c r="B193" s="53">
        <v>44973</v>
      </c>
      <c r="C193" s="168" t="s">
        <v>251</v>
      </c>
      <c r="D193" s="169"/>
      <c r="E193" s="57" t="s">
        <v>211</v>
      </c>
      <c r="F193" s="213" t="s">
        <v>272</v>
      </c>
      <c r="G193" s="91"/>
      <c r="H193" s="4"/>
    </row>
    <row r="194" spans="1:8" s="50" customFormat="1" ht="122.25" customHeight="1">
      <c r="A194" s="57">
        <v>14936</v>
      </c>
      <c r="B194" s="53">
        <v>44986</v>
      </c>
      <c r="C194" s="145" t="s">
        <v>252</v>
      </c>
      <c r="D194" s="147"/>
      <c r="E194" s="57" t="s">
        <v>211</v>
      </c>
      <c r="F194" s="214" t="s">
        <v>272</v>
      </c>
      <c r="G194" s="147"/>
      <c r="H194" s="51"/>
    </row>
    <row r="195" spans="1:8" s="50" customFormat="1" ht="31.5" customHeight="1">
      <c r="A195" s="57">
        <v>15068</v>
      </c>
      <c r="B195" s="215">
        <v>45027</v>
      </c>
      <c r="C195" s="168" t="s">
        <v>253</v>
      </c>
      <c r="D195" s="169"/>
      <c r="E195" s="57" t="s">
        <v>254</v>
      </c>
      <c r="F195" s="91"/>
      <c r="G195" s="91"/>
      <c r="H195" s="51"/>
    </row>
    <row r="196" spans="1:8" ht="15.75">
      <c r="A196" s="95" t="s">
        <v>85</v>
      </c>
      <c r="B196" s="126"/>
      <c r="C196" s="126"/>
      <c r="D196" s="126"/>
      <c r="E196" s="126"/>
      <c r="F196" s="126"/>
      <c r="G196" s="96"/>
      <c r="H196" s="4"/>
    </row>
    <row r="197" spans="1:8" ht="15.75">
      <c r="A197" s="15"/>
      <c r="B197" s="15"/>
      <c r="C197" s="15"/>
      <c r="D197" s="15"/>
      <c r="E197" s="15"/>
      <c r="F197" s="15"/>
      <c r="G197" s="15"/>
      <c r="H197" s="4"/>
    </row>
    <row r="198" spans="1:8" ht="18.75">
      <c r="A198" s="148" t="s">
        <v>121</v>
      </c>
      <c r="B198" s="149"/>
      <c r="C198" s="149"/>
      <c r="D198" s="149"/>
      <c r="E198" s="149"/>
      <c r="F198" s="149"/>
      <c r="G198" s="150"/>
      <c r="H198" s="4"/>
    </row>
    <row r="199" spans="1:8" ht="16.5">
      <c r="A199" s="156" t="s">
        <v>122</v>
      </c>
      <c r="B199" s="157"/>
      <c r="C199" s="157"/>
      <c r="D199" s="157"/>
      <c r="E199" s="157"/>
      <c r="F199" s="157"/>
      <c r="G199" s="158"/>
      <c r="H199" s="4"/>
    </row>
    <row r="200" spans="1:8" ht="15.75">
      <c r="A200" s="78" t="s">
        <v>50</v>
      </c>
      <c r="B200" s="79"/>
      <c r="C200" s="79"/>
      <c r="D200" s="79"/>
      <c r="E200" s="79"/>
      <c r="F200" s="79"/>
      <c r="G200" s="80"/>
      <c r="H200" s="4"/>
    </row>
    <row r="201" spans="1:8" ht="15.75">
      <c r="A201" s="16" t="s">
        <v>82</v>
      </c>
      <c r="B201" s="17" t="s">
        <v>79</v>
      </c>
      <c r="C201" s="159" t="s">
        <v>26</v>
      </c>
      <c r="D201" s="159"/>
      <c r="E201" s="159"/>
      <c r="F201" s="137" t="s">
        <v>51</v>
      </c>
      <c r="G201" s="137"/>
      <c r="H201" s="4"/>
    </row>
    <row r="202" spans="1:8" ht="15.75">
      <c r="A202" s="49"/>
      <c r="B202" s="30"/>
      <c r="C202" s="98" t="s">
        <v>266</v>
      </c>
      <c r="D202" s="98"/>
      <c r="E202" s="98"/>
      <c r="F202" s="90" t="s">
        <v>266</v>
      </c>
      <c r="G202" s="90"/>
      <c r="H202" s="4"/>
    </row>
    <row r="203" spans="1:8" ht="15.75" customHeight="1">
      <c r="A203" s="30"/>
      <c r="B203" s="30"/>
      <c r="C203" s="98"/>
      <c r="D203" s="98"/>
      <c r="E203" s="98"/>
      <c r="F203" s="90"/>
      <c r="G203" s="90"/>
      <c r="H203" s="51"/>
    </row>
    <row r="204" spans="1:8" s="11" customFormat="1" ht="15.75">
      <c r="A204" s="30"/>
      <c r="B204" s="30"/>
      <c r="C204" s="98"/>
      <c r="D204" s="98"/>
      <c r="E204" s="98"/>
      <c r="F204" s="90"/>
      <c r="G204" s="90"/>
      <c r="H204" s="10"/>
    </row>
    <row r="205" spans="1:8" ht="15.75">
      <c r="A205" s="30"/>
      <c r="B205" s="30"/>
      <c r="C205" s="98"/>
      <c r="D205" s="98"/>
      <c r="E205" s="98"/>
      <c r="F205" s="90"/>
      <c r="G205" s="90"/>
      <c r="H205" s="4"/>
    </row>
    <row r="206" spans="1:8" ht="15.75">
      <c r="A206" s="95" t="s">
        <v>85</v>
      </c>
      <c r="B206" s="126"/>
      <c r="C206" s="126"/>
      <c r="D206" s="126"/>
      <c r="E206" s="126"/>
      <c r="F206" s="126"/>
      <c r="G206" s="96"/>
      <c r="H206" s="4"/>
    </row>
    <row r="207" spans="1:8" ht="15.75">
      <c r="A207" s="4"/>
      <c r="B207" s="4"/>
      <c r="C207" s="4"/>
      <c r="D207" s="4"/>
      <c r="E207" s="4"/>
      <c r="F207" s="4"/>
      <c r="G207" s="4"/>
      <c r="H207" s="4"/>
    </row>
    <row r="208" spans="1:8" ht="15.75">
      <c r="A208" s="78" t="s">
        <v>52</v>
      </c>
      <c r="B208" s="79"/>
      <c r="C208" s="79"/>
      <c r="D208" s="79"/>
      <c r="E208" s="79"/>
      <c r="F208" s="79"/>
      <c r="G208" s="80"/>
      <c r="H208" s="4"/>
    </row>
    <row r="209" spans="1:8" ht="15.75">
      <c r="A209" s="16" t="s">
        <v>82</v>
      </c>
      <c r="B209" s="17" t="s">
        <v>79</v>
      </c>
      <c r="C209" s="159" t="s">
        <v>26</v>
      </c>
      <c r="D209" s="159"/>
      <c r="E209" s="159"/>
      <c r="F209" s="137" t="s">
        <v>51</v>
      </c>
      <c r="G209" s="137"/>
      <c r="H209" s="4"/>
    </row>
    <row r="210" spans="1:8" ht="15.75">
      <c r="A210" s="30"/>
      <c r="B210" s="30"/>
      <c r="C210" s="98" t="s">
        <v>266</v>
      </c>
      <c r="D210" s="98"/>
      <c r="E210" s="98"/>
      <c r="F210" s="90" t="s">
        <v>266</v>
      </c>
      <c r="G210" s="90"/>
      <c r="H210" s="4"/>
    </row>
    <row r="211" spans="1:8" ht="15.75">
      <c r="A211" s="30"/>
      <c r="B211" s="30"/>
      <c r="C211" s="98"/>
      <c r="D211" s="98"/>
      <c r="E211" s="98"/>
      <c r="F211" s="90"/>
      <c r="G211" s="90"/>
      <c r="H211" s="51"/>
    </row>
    <row r="212" spans="1:8" ht="15.75">
      <c r="A212" s="30"/>
      <c r="B212" s="30"/>
      <c r="C212" s="98"/>
      <c r="D212" s="98"/>
      <c r="E212" s="98"/>
      <c r="F212" s="90"/>
      <c r="G212" s="90"/>
      <c r="H212" s="4"/>
    </row>
    <row r="213" spans="1:8" ht="41.25" customHeight="1">
      <c r="A213" s="30"/>
      <c r="B213" s="30"/>
      <c r="C213" s="98"/>
      <c r="D213" s="98"/>
      <c r="E213" s="98"/>
      <c r="F213" s="90"/>
      <c r="G213" s="90"/>
      <c r="H213" s="51"/>
    </row>
    <row r="214" spans="1:8" ht="15.75">
      <c r="A214" s="95" t="s">
        <v>85</v>
      </c>
      <c r="B214" s="126"/>
      <c r="C214" s="126"/>
      <c r="D214" s="126"/>
      <c r="E214" s="126"/>
      <c r="F214" s="126"/>
      <c r="G214" s="96"/>
      <c r="H214" s="4"/>
    </row>
    <row r="215" spans="1:8" s="7" customFormat="1" ht="15.75">
      <c r="A215" s="4"/>
      <c r="B215" s="4"/>
      <c r="C215" s="4"/>
      <c r="D215" s="4"/>
      <c r="E215" s="4"/>
      <c r="F215" s="4"/>
      <c r="G215" s="4"/>
      <c r="H215" s="6"/>
    </row>
    <row r="216" spans="1:8" s="7" customFormat="1" ht="15.75" customHeight="1">
      <c r="A216" s="78" t="s">
        <v>53</v>
      </c>
      <c r="B216" s="79"/>
      <c r="C216" s="79"/>
      <c r="D216" s="79"/>
      <c r="E216" s="79"/>
      <c r="F216" s="79"/>
      <c r="G216" s="80"/>
      <c r="H216" s="6"/>
    </row>
    <row r="217" spans="1:8" ht="15.75">
      <c r="A217" s="16" t="s">
        <v>82</v>
      </c>
      <c r="B217" s="17" t="s">
        <v>79</v>
      </c>
      <c r="C217" s="159" t="s">
        <v>26</v>
      </c>
      <c r="D217" s="159"/>
      <c r="E217" s="159"/>
      <c r="F217" s="137" t="s">
        <v>51</v>
      </c>
      <c r="G217" s="137"/>
      <c r="H217" s="4"/>
    </row>
    <row r="218" spans="1:8" ht="59.25" customHeight="1">
      <c r="A218" s="49"/>
      <c r="B218" s="54">
        <v>44937</v>
      </c>
      <c r="C218" s="112" t="s">
        <v>292</v>
      </c>
      <c r="D218" s="112"/>
      <c r="E218" s="112"/>
      <c r="F218" s="145" t="s">
        <v>282</v>
      </c>
      <c r="G218" s="147"/>
      <c r="H218" s="4"/>
    </row>
    <row r="219" spans="1:8" ht="61.5" customHeight="1">
      <c r="A219" s="49"/>
      <c r="B219" s="54">
        <v>44967</v>
      </c>
      <c r="C219" s="112" t="s">
        <v>292</v>
      </c>
      <c r="D219" s="112"/>
      <c r="E219" s="112"/>
      <c r="F219" s="145" t="s">
        <v>282</v>
      </c>
      <c r="G219" s="147"/>
      <c r="H219" s="4"/>
    </row>
    <row r="220" spans="1:8" ht="15.75">
      <c r="A220" s="49"/>
      <c r="B220" s="49"/>
      <c r="C220" s="112"/>
      <c r="D220" s="112"/>
      <c r="E220" s="112"/>
      <c r="F220" s="91"/>
      <c r="G220" s="91"/>
      <c r="H220" s="4"/>
    </row>
    <row r="221" spans="1:8" ht="39" customHeight="1">
      <c r="A221" s="49"/>
      <c r="B221" s="49"/>
      <c r="C221" s="112"/>
      <c r="D221" s="112"/>
      <c r="E221" s="112"/>
      <c r="F221" s="91"/>
      <c r="G221" s="91"/>
      <c r="H221" s="4"/>
    </row>
    <row r="222" spans="1:8" ht="15.75">
      <c r="A222" s="95" t="s">
        <v>85</v>
      </c>
      <c r="B222" s="126"/>
      <c r="C222" s="126"/>
      <c r="D222" s="126"/>
      <c r="E222" s="126"/>
      <c r="F222" s="126"/>
      <c r="G222" s="96"/>
      <c r="H222" s="4"/>
    </row>
    <row r="223" spans="1:8" ht="15.75">
      <c r="A223" s="4"/>
      <c r="B223" s="4"/>
      <c r="C223" s="4"/>
      <c r="D223" s="4"/>
      <c r="E223" s="4"/>
      <c r="F223" s="4"/>
      <c r="G223" s="4"/>
      <c r="H223" s="4"/>
    </row>
    <row r="224" spans="1:8" ht="15.75" customHeight="1">
      <c r="A224" s="78" t="s">
        <v>54</v>
      </c>
      <c r="B224" s="79"/>
      <c r="C224" s="79"/>
      <c r="D224" s="79"/>
      <c r="E224" s="79"/>
      <c r="F224" s="79"/>
      <c r="G224" s="80"/>
      <c r="H224" s="4"/>
    </row>
    <row r="225" spans="1:8" ht="15.75">
      <c r="A225" s="16" t="s">
        <v>82</v>
      </c>
      <c r="B225" s="17" t="s">
        <v>79</v>
      </c>
      <c r="C225" s="159" t="s">
        <v>26</v>
      </c>
      <c r="D225" s="159"/>
      <c r="E225" s="159"/>
      <c r="F225" s="137" t="s">
        <v>51</v>
      </c>
      <c r="G225" s="137"/>
      <c r="H225" s="4"/>
    </row>
    <row r="226" spans="1:8" ht="15.75">
      <c r="A226" s="30"/>
      <c r="B226" s="30"/>
      <c r="C226" s="98" t="s">
        <v>266</v>
      </c>
      <c r="D226" s="98"/>
      <c r="E226" s="98"/>
      <c r="F226" s="90" t="s">
        <v>266</v>
      </c>
      <c r="G226" s="90"/>
      <c r="H226" s="51"/>
    </row>
    <row r="227" spans="1:8" ht="15.75">
      <c r="A227" s="30"/>
      <c r="B227" s="30"/>
      <c r="C227" s="98"/>
      <c r="D227" s="98"/>
      <c r="E227" s="98"/>
      <c r="F227" s="90"/>
      <c r="G227" s="90"/>
      <c r="H227" s="4"/>
    </row>
    <row r="228" spans="1:8" ht="15.75">
      <c r="A228" s="30"/>
      <c r="B228" s="30"/>
      <c r="C228" s="98"/>
      <c r="D228" s="98"/>
      <c r="E228" s="98"/>
      <c r="F228" s="90"/>
      <c r="G228" s="90"/>
      <c r="H228" s="4"/>
    </row>
    <row r="229" spans="1:8" ht="37.5" customHeight="1">
      <c r="A229" s="34"/>
      <c r="B229" s="34"/>
      <c r="C229" s="172"/>
      <c r="D229" s="172"/>
      <c r="E229" s="172"/>
      <c r="F229" s="173"/>
      <c r="G229" s="173"/>
      <c r="H229" s="4"/>
    </row>
    <row r="230" spans="1:8" ht="15.75">
      <c r="A230" s="95" t="s">
        <v>85</v>
      </c>
      <c r="B230" s="126"/>
      <c r="C230" s="126"/>
      <c r="D230" s="126"/>
      <c r="E230" s="126"/>
      <c r="F230" s="126"/>
      <c r="G230" s="96"/>
      <c r="H230" s="4"/>
    </row>
    <row r="231" spans="1:8" ht="15.75">
      <c r="A231" s="4"/>
      <c r="B231" s="4"/>
      <c r="C231" s="4"/>
      <c r="D231" s="4"/>
      <c r="E231" s="4"/>
      <c r="F231" s="4"/>
      <c r="G231" s="4"/>
      <c r="H231" s="4"/>
    </row>
    <row r="232" spans="1:8" ht="15.75">
      <c r="A232" s="78" t="s">
        <v>55</v>
      </c>
      <c r="B232" s="79"/>
      <c r="C232" s="79"/>
      <c r="D232" s="79"/>
      <c r="E232" s="79"/>
      <c r="F232" s="79"/>
      <c r="G232" s="80"/>
      <c r="H232" s="4"/>
    </row>
    <row r="233" spans="1:8" ht="15.75">
      <c r="A233" s="9" t="s">
        <v>4</v>
      </c>
      <c r="B233" s="17" t="s">
        <v>79</v>
      </c>
      <c r="C233" s="159" t="s">
        <v>56</v>
      </c>
      <c r="D233" s="159"/>
      <c r="E233" s="159"/>
      <c r="F233" s="137" t="s">
        <v>57</v>
      </c>
      <c r="G233" s="137"/>
      <c r="H233" s="4"/>
    </row>
    <row r="234" spans="1:8" ht="15.75">
      <c r="A234" s="30"/>
      <c r="B234" s="30"/>
      <c r="C234" s="98" t="s">
        <v>266</v>
      </c>
      <c r="D234" s="98"/>
      <c r="E234" s="98"/>
      <c r="F234" s="122" t="s">
        <v>266</v>
      </c>
      <c r="G234" s="123"/>
      <c r="H234" s="4"/>
    </row>
    <row r="235" spans="1:8" ht="15.75">
      <c r="A235" s="30"/>
      <c r="B235" s="30"/>
      <c r="C235" s="95"/>
      <c r="D235" s="126"/>
      <c r="E235" s="96"/>
      <c r="F235" s="95"/>
      <c r="G235" s="96"/>
      <c r="H235" s="51"/>
    </row>
    <row r="236" spans="1:8" ht="15.75">
      <c r="A236" s="30"/>
      <c r="B236" s="30"/>
      <c r="C236" s="95"/>
      <c r="D236" s="126"/>
      <c r="E236" s="96"/>
      <c r="F236" s="95"/>
      <c r="G236" s="96"/>
      <c r="H236" s="4"/>
    </row>
    <row r="237" spans="1:8" ht="42" customHeight="1">
      <c r="A237" s="30"/>
      <c r="B237" s="30"/>
      <c r="C237" s="95"/>
      <c r="D237" s="126"/>
      <c r="E237" s="96"/>
      <c r="F237" s="95"/>
      <c r="G237" s="96"/>
      <c r="H237" s="4"/>
    </row>
    <row r="238" spans="1:8" ht="15" customHeight="1">
      <c r="A238" s="30"/>
      <c r="B238" s="30"/>
      <c r="C238" s="95"/>
      <c r="D238" s="126"/>
      <c r="E238" s="96"/>
      <c r="F238" s="95"/>
      <c r="G238" s="96"/>
      <c r="H238" s="4"/>
    </row>
    <row r="239" spans="1:8" ht="15.75">
      <c r="A239" s="95" t="s">
        <v>85</v>
      </c>
      <c r="B239" s="126"/>
      <c r="C239" s="126"/>
      <c r="D239" s="126"/>
      <c r="E239" s="126"/>
      <c r="F239" s="126"/>
      <c r="G239" s="96"/>
      <c r="H239" s="4"/>
    </row>
    <row r="240" spans="1:8" ht="15.75">
      <c r="A240" s="4"/>
      <c r="B240" s="4"/>
      <c r="C240" s="4"/>
      <c r="D240" s="4"/>
      <c r="E240" s="4"/>
      <c r="F240" s="4"/>
      <c r="G240" s="4"/>
      <c r="H240" s="4"/>
    </row>
    <row r="241" spans="1:8" ht="16.5">
      <c r="A241" s="156" t="s">
        <v>123</v>
      </c>
      <c r="B241" s="157"/>
      <c r="C241" s="157"/>
      <c r="D241" s="157"/>
      <c r="E241" s="157"/>
      <c r="F241" s="157"/>
      <c r="G241" s="158"/>
      <c r="H241" s="4"/>
    </row>
    <row r="242" spans="1:8" ht="15.75">
      <c r="A242" s="78" t="s">
        <v>58</v>
      </c>
      <c r="B242" s="79"/>
      <c r="C242" s="80"/>
      <c r="D242" s="159" t="s">
        <v>64</v>
      </c>
      <c r="E242" s="159"/>
      <c r="F242" s="159"/>
      <c r="G242" s="159"/>
      <c r="H242" s="4"/>
    </row>
    <row r="243" spans="1:8" ht="15.75">
      <c r="A243" s="122">
        <v>2019</v>
      </c>
      <c r="B243" s="155"/>
      <c r="C243" s="123"/>
      <c r="D243" s="98">
        <v>0.57999999999999996</v>
      </c>
      <c r="E243" s="98"/>
      <c r="F243" s="98"/>
      <c r="G243" s="98"/>
      <c r="H243" s="4"/>
    </row>
    <row r="244" spans="1:8" ht="15.75">
      <c r="A244" s="122">
        <v>2020</v>
      </c>
      <c r="B244" s="155"/>
      <c r="C244" s="123"/>
      <c r="D244" s="98">
        <v>1.29</v>
      </c>
      <c r="E244" s="98"/>
      <c r="F244" s="98"/>
      <c r="G244" s="98"/>
      <c r="H244" s="4"/>
    </row>
    <row r="245" spans="1:8" ht="15.75">
      <c r="A245" s="122">
        <v>2021</v>
      </c>
      <c r="B245" s="155"/>
      <c r="C245" s="123"/>
      <c r="D245" s="98">
        <v>1.75</v>
      </c>
      <c r="E245" s="98"/>
      <c r="F245" s="98"/>
      <c r="G245" s="98"/>
      <c r="H245" s="4"/>
    </row>
    <row r="246" spans="1:8" ht="38.25" customHeight="1">
      <c r="A246" s="122">
        <v>2022</v>
      </c>
      <c r="B246" s="155"/>
      <c r="C246" s="123"/>
      <c r="D246" s="98" t="s">
        <v>126</v>
      </c>
      <c r="E246" s="98"/>
      <c r="F246" s="98"/>
      <c r="G246" s="98"/>
      <c r="H246" s="4"/>
    </row>
    <row r="247" spans="1:8" ht="15.75">
      <c r="A247" s="46" t="s">
        <v>125</v>
      </c>
      <c r="B247" s="44"/>
      <c r="C247" s="44"/>
      <c r="D247" s="44"/>
      <c r="E247" s="44"/>
      <c r="F247" s="44"/>
      <c r="G247" s="45"/>
      <c r="H247" s="4"/>
    </row>
    <row r="248" spans="1:8" ht="15.75">
      <c r="A248" s="4"/>
      <c r="B248" s="4"/>
      <c r="C248" s="4"/>
      <c r="D248" s="4"/>
      <c r="E248" s="4"/>
      <c r="F248" s="4"/>
      <c r="G248" s="4"/>
      <c r="H248" s="4"/>
    </row>
    <row r="249" spans="1:8" ht="18.75">
      <c r="A249" s="148" t="s">
        <v>124</v>
      </c>
      <c r="B249" s="149"/>
      <c r="C249" s="149"/>
      <c r="D249" s="149"/>
      <c r="E249" s="149"/>
      <c r="F249" s="149"/>
      <c r="G249" s="150"/>
      <c r="H249" s="4"/>
    </row>
    <row r="250" spans="1:8" ht="15.75">
      <c r="A250" s="63" t="s">
        <v>83</v>
      </c>
      <c r="B250" s="64"/>
      <c r="C250" s="64"/>
      <c r="D250" s="64"/>
      <c r="E250" s="64"/>
      <c r="F250" s="64"/>
      <c r="G250" s="65"/>
      <c r="H250" s="4"/>
    </row>
    <row r="251" spans="1:8" ht="15.75">
      <c r="A251" s="66"/>
      <c r="B251" s="67"/>
      <c r="C251" s="67"/>
      <c r="D251" s="67"/>
      <c r="E251" s="67"/>
      <c r="F251" s="67"/>
      <c r="G251" s="68"/>
      <c r="H251" s="4"/>
    </row>
    <row r="252" spans="1:8" ht="15.75" customHeight="1">
      <c r="A252" s="66"/>
      <c r="B252" s="67"/>
      <c r="C252" s="67"/>
      <c r="D252" s="67"/>
      <c r="E252" s="67"/>
      <c r="F252" s="67"/>
      <c r="G252" s="68"/>
      <c r="H252" s="4"/>
    </row>
    <row r="253" spans="1:8" ht="15.75">
      <c r="A253" s="66"/>
      <c r="B253" s="67"/>
      <c r="C253" s="67"/>
      <c r="D253" s="67"/>
      <c r="E253" s="67"/>
      <c r="F253" s="67"/>
      <c r="G253" s="68"/>
      <c r="H253" s="4"/>
    </row>
    <row r="254" spans="1:8" ht="18.75" customHeight="1">
      <c r="A254" s="66"/>
      <c r="B254" s="67"/>
      <c r="C254" s="67"/>
      <c r="D254" s="67"/>
      <c r="E254" s="67"/>
      <c r="F254" s="67"/>
      <c r="G254" s="68"/>
      <c r="H254" s="4"/>
    </row>
    <row r="255" spans="1:8" ht="15.75">
      <c r="A255" s="66"/>
      <c r="B255" s="67"/>
      <c r="C255" s="67"/>
      <c r="D255" s="67"/>
      <c r="E255" s="67"/>
      <c r="F255" s="67"/>
      <c r="G255" s="68"/>
      <c r="H255" s="4"/>
    </row>
    <row r="256" spans="1:8" ht="15.75">
      <c r="A256" s="66"/>
      <c r="B256" s="67"/>
      <c r="C256" s="67"/>
      <c r="D256" s="67"/>
      <c r="E256" s="67"/>
      <c r="F256" s="67"/>
      <c r="G256" s="68"/>
      <c r="H256" s="4"/>
    </row>
    <row r="257" spans="1:8" ht="15.75">
      <c r="A257" s="66"/>
      <c r="B257" s="67"/>
      <c r="C257" s="67"/>
      <c r="D257" s="67"/>
      <c r="E257" s="67"/>
      <c r="F257" s="67"/>
      <c r="G257" s="68"/>
      <c r="H257" s="4"/>
    </row>
    <row r="258" spans="1:8" ht="15.75">
      <c r="A258" s="69"/>
      <c r="B258" s="70"/>
      <c r="C258" s="70"/>
      <c r="D258" s="70"/>
      <c r="E258" s="70"/>
      <c r="F258" s="70"/>
      <c r="G258" s="71"/>
      <c r="H258" s="4"/>
    </row>
    <row r="259" spans="1:8" ht="15.75">
      <c r="H259" s="4"/>
    </row>
    <row r="260" spans="1:8" ht="15.75">
      <c r="H260" s="4"/>
    </row>
    <row r="261" spans="1:8" ht="15.75">
      <c r="H261" s="4"/>
    </row>
    <row r="262" spans="1:8" ht="15.75">
      <c r="H262" s="4"/>
    </row>
    <row r="263" spans="1:8" ht="15.75">
      <c r="H263" s="4"/>
    </row>
    <row r="264" spans="1:8" ht="15.75">
      <c r="H264" s="4"/>
    </row>
    <row r="265" spans="1:8" ht="15.75">
      <c r="F265" s="50"/>
      <c r="H265" s="4"/>
    </row>
  </sheetData>
  <mergeCells count="318">
    <mergeCell ref="E87:F87"/>
    <mergeCell ref="E88:F88"/>
    <mergeCell ref="E89:F89"/>
    <mergeCell ref="E90:F90"/>
    <mergeCell ref="E91:F91"/>
    <mergeCell ref="E92:F92"/>
    <mergeCell ref="C87:D87"/>
    <mergeCell ref="C88:D88"/>
    <mergeCell ref="A244:C244"/>
    <mergeCell ref="D244:G244"/>
    <mergeCell ref="A179:G179"/>
    <mergeCell ref="C180:D180"/>
    <mergeCell ref="F180:G180"/>
    <mergeCell ref="C181:D181"/>
    <mergeCell ref="C182:D182"/>
    <mergeCell ref="C184:D184"/>
    <mergeCell ref="F236:G236"/>
    <mergeCell ref="F237:G237"/>
    <mergeCell ref="F238:G238"/>
    <mergeCell ref="A232:G232"/>
    <mergeCell ref="F234:G234"/>
    <mergeCell ref="C227:E227"/>
    <mergeCell ref="C194:D194"/>
    <mergeCell ref="F194:G194"/>
    <mergeCell ref="A200:G200"/>
    <mergeCell ref="A199:G199"/>
    <mergeCell ref="A214:G214"/>
    <mergeCell ref="A222:G222"/>
    <mergeCell ref="A230:G230"/>
    <mergeCell ref="A239:G239"/>
    <mergeCell ref="C209:E209"/>
    <mergeCell ref="A196:G196"/>
    <mergeCell ref="C210:E210"/>
    <mergeCell ref="F210:G210"/>
    <mergeCell ref="C202:E202"/>
    <mergeCell ref="C203:E203"/>
    <mergeCell ref="C204:E204"/>
    <mergeCell ref="C205:E205"/>
    <mergeCell ref="F202:G202"/>
    <mergeCell ref="F228:G228"/>
    <mergeCell ref="C229:E229"/>
    <mergeCell ref="F229:G229"/>
    <mergeCell ref="A224:G224"/>
    <mergeCell ref="C225:E225"/>
    <mergeCell ref="F225:G225"/>
    <mergeCell ref="C226:E226"/>
    <mergeCell ref="F226:G226"/>
    <mergeCell ref="C211:E211"/>
    <mergeCell ref="F211:G211"/>
    <mergeCell ref="C212:E212"/>
    <mergeCell ref="F212:G212"/>
    <mergeCell ref="C213:E213"/>
    <mergeCell ref="F213:G213"/>
    <mergeCell ref="D242:G242"/>
    <mergeCell ref="C235:E235"/>
    <mergeCell ref="C236:E236"/>
    <mergeCell ref="C237:E237"/>
    <mergeCell ref="C238:E238"/>
    <mergeCell ref="F235:G235"/>
    <mergeCell ref="C176:D176"/>
    <mergeCell ref="A177:B177"/>
    <mergeCell ref="C177:D177"/>
    <mergeCell ref="A178:G178"/>
    <mergeCell ref="F220:G220"/>
    <mergeCell ref="C221:E221"/>
    <mergeCell ref="F221:G221"/>
    <mergeCell ref="C217:E217"/>
    <mergeCell ref="F217:G217"/>
    <mergeCell ref="C218:E218"/>
    <mergeCell ref="F218:G218"/>
    <mergeCell ref="C219:E219"/>
    <mergeCell ref="F219:G219"/>
    <mergeCell ref="F227:G227"/>
    <mergeCell ref="C228:E228"/>
    <mergeCell ref="A216:G216"/>
    <mergeCell ref="A208:G208"/>
    <mergeCell ref="F209:G209"/>
    <mergeCell ref="A206:G206"/>
    <mergeCell ref="C154:D154"/>
    <mergeCell ref="E154:F154"/>
    <mergeCell ref="A176:B176"/>
    <mergeCell ref="E176:G176"/>
    <mergeCell ref="E177:G177"/>
    <mergeCell ref="A198:G198"/>
    <mergeCell ref="A174:G174"/>
    <mergeCell ref="C201:E201"/>
    <mergeCell ref="F201:G201"/>
    <mergeCell ref="F190:G190"/>
    <mergeCell ref="F191:G191"/>
    <mergeCell ref="F193:G193"/>
    <mergeCell ref="F195:G195"/>
    <mergeCell ref="C188:D188"/>
    <mergeCell ref="C189:D189"/>
    <mergeCell ref="C190:D190"/>
    <mergeCell ref="C191:D191"/>
    <mergeCell ref="C193:D193"/>
    <mergeCell ref="C195:D195"/>
    <mergeCell ref="A186:G186"/>
    <mergeCell ref="A158:G158"/>
    <mergeCell ref="A165:G165"/>
    <mergeCell ref="A171:G171"/>
    <mergeCell ref="A249:G249"/>
    <mergeCell ref="A28:D28"/>
    <mergeCell ref="A29:D29"/>
    <mergeCell ref="A30:D30"/>
    <mergeCell ref="A31:D31"/>
    <mergeCell ref="E28:G28"/>
    <mergeCell ref="E29:G29"/>
    <mergeCell ref="E30:G30"/>
    <mergeCell ref="E31:G31"/>
    <mergeCell ref="A102:G102"/>
    <mergeCell ref="A146:G146"/>
    <mergeCell ref="A111:G111"/>
    <mergeCell ref="A243:C243"/>
    <mergeCell ref="A245:C245"/>
    <mergeCell ref="A246:C246"/>
    <mergeCell ref="D243:G243"/>
    <mergeCell ref="D245:G245"/>
    <mergeCell ref="D246:G246"/>
    <mergeCell ref="A241:G241"/>
    <mergeCell ref="A242:C242"/>
    <mergeCell ref="C233:E233"/>
    <mergeCell ref="C234:E234"/>
    <mergeCell ref="F233:G233"/>
    <mergeCell ref="C220:E220"/>
    <mergeCell ref="F203:G203"/>
    <mergeCell ref="F204:G204"/>
    <mergeCell ref="F205:G205"/>
    <mergeCell ref="C187:D187"/>
    <mergeCell ref="F187:G187"/>
    <mergeCell ref="F188:G188"/>
    <mergeCell ref="F189:G189"/>
    <mergeCell ref="A163:B163"/>
    <mergeCell ref="A164:B164"/>
    <mergeCell ref="C164:D164"/>
    <mergeCell ref="F164:G164"/>
    <mergeCell ref="A173:G173"/>
    <mergeCell ref="A185:G185"/>
    <mergeCell ref="A175:B175"/>
    <mergeCell ref="C175:D175"/>
    <mergeCell ref="E175:G175"/>
    <mergeCell ref="A167:G167"/>
    <mergeCell ref="D168:F168"/>
    <mergeCell ref="D169:F169"/>
    <mergeCell ref="D170:F170"/>
    <mergeCell ref="C183:D183"/>
    <mergeCell ref="A181:A184"/>
    <mergeCell ref="A160:G160"/>
    <mergeCell ref="A161:B161"/>
    <mergeCell ref="A162:B162"/>
    <mergeCell ref="C161:D161"/>
    <mergeCell ref="F161:G161"/>
    <mergeCell ref="C162:D162"/>
    <mergeCell ref="F162:G162"/>
    <mergeCell ref="C163:D163"/>
    <mergeCell ref="F163:G163"/>
    <mergeCell ref="C157:D157"/>
    <mergeCell ref="E157:F157"/>
    <mergeCell ref="C155:D155"/>
    <mergeCell ref="E155:F155"/>
    <mergeCell ref="G113:G145"/>
    <mergeCell ref="A145:F145"/>
    <mergeCell ref="B54:D54"/>
    <mergeCell ref="B55:D55"/>
    <mergeCell ref="C89:D89"/>
    <mergeCell ref="C90:D90"/>
    <mergeCell ref="C91:D91"/>
    <mergeCell ref="C84:D84"/>
    <mergeCell ref="C85:D85"/>
    <mergeCell ref="C86:D86"/>
    <mergeCell ref="A79:G79"/>
    <mergeCell ref="C80:D80"/>
    <mergeCell ref="E80:F80"/>
    <mergeCell ref="A61:G61"/>
    <mergeCell ref="A77:G77"/>
    <mergeCell ref="B65:D65"/>
    <mergeCell ref="E65:G65"/>
    <mergeCell ref="B66:D66"/>
    <mergeCell ref="A95:G95"/>
    <mergeCell ref="A104:G104"/>
    <mergeCell ref="E73:G73"/>
    <mergeCell ref="E74:G74"/>
    <mergeCell ref="E75:G75"/>
    <mergeCell ref="E76:G76"/>
    <mergeCell ref="B68:D68"/>
    <mergeCell ref="E71:G71"/>
    <mergeCell ref="E72:G72"/>
    <mergeCell ref="E70:G70"/>
    <mergeCell ref="C156:D156"/>
    <mergeCell ref="E156:F156"/>
    <mergeCell ref="A112:B112"/>
    <mergeCell ref="E153:F153"/>
    <mergeCell ref="C153:D153"/>
    <mergeCell ref="A149:G149"/>
    <mergeCell ref="A150:G150"/>
    <mergeCell ref="C151:D151"/>
    <mergeCell ref="E151:F151"/>
    <mergeCell ref="C152:D152"/>
    <mergeCell ref="E152:F152"/>
    <mergeCell ref="A93:G93"/>
    <mergeCell ref="C92:D92"/>
    <mergeCell ref="E84:F84"/>
    <mergeCell ref="E85:F85"/>
    <mergeCell ref="E86:F86"/>
    <mergeCell ref="C81:D81"/>
    <mergeCell ref="E81:F81"/>
    <mergeCell ref="C82:D82"/>
    <mergeCell ref="E82:F82"/>
    <mergeCell ref="C83:D83"/>
    <mergeCell ref="E83:F83"/>
    <mergeCell ref="B74:D74"/>
    <mergeCell ref="B75:D75"/>
    <mergeCell ref="B76:D76"/>
    <mergeCell ref="A37:G37"/>
    <mergeCell ref="B38:C38"/>
    <mergeCell ref="B39:C39"/>
    <mergeCell ref="B40:C40"/>
    <mergeCell ref="B41:C41"/>
    <mergeCell ref="A33:G33"/>
    <mergeCell ref="A34:G34"/>
    <mergeCell ref="A35:G35"/>
    <mergeCell ref="A36:G36"/>
    <mergeCell ref="E38:F38"/>
    <mergeCell ref="E39:F39"/>
    <mergeCell ref="E40:F40"/>
    <mergeCell ref="E41:F41"/>
    <mergeCell ref="A1:G2"/>
    <mergeCell ref="A3:G3"/>
    <mergeCell ref="A6:G6"/>
    <mergeCell ref="A14:G14"/>
    <mergeCell ref="A15:G15"/>
    <mergeCell ref="F18:G18"/>
    <mergeCell ref="F19:G19"/>
    <mergeCell ref="F20:G20"/>
    <mergeCell ref="F22:G22"/>
    <mergeCell ref="D18:E18"/>
    <mergeCell ref="D19:E19"/>
    <mergeCell ref="D20:E20"/>
    <mergeCell ref="D21:E21"/>
    <mergeCell ref="D22:E22"/>
    <mergeCell ref="B4:G4"/>
    <mergeCell ref="C5:G5"/>
    <mergeCell ref="B21:C21"/>
    <mergeCell ref="B22:C22"/>
    <mergeCell ref="A7:G12"/>
    <mergeCell ref="B16:C16"/>
    <mergeCell ref="D16:E16"/>
    <mergeCell ref="F16:G16"/>
    <mergeCell ref="B17:C17"/>
    <mergeCell ref="D17:E17"/>
    <mergeCell ref="F17:G17"/>
    <mergeCell ref="B18:C18"/>
    <mergeCell ref="B19:C19"/>
    <mergeCell ref="B20:C20"/>
    <mergeCell ref="F23:G23"/>
    <mergeCell ref="F24:G24"/>
    <mergeCell ref="F25:G25"/>
    <mergeCell ref="F27:G27"/>
    <mergeCell ref="F21:G21"/>
    <mergeCell ref="D27:E27"/>
    <mergeCell ref="D23:E23"/>
    <mergeCell ref="D24:E24"/>
    <mergeCell ref="D25:E25"/>
    <mergeCell ref="D26:E26"/>
    <mergeCell ref="F26:G26"/>
    <mergeCell ref="B26:C26"/>
    <mergeCell ref="B27:C27"/>
    <mergeCell ref="B23:C23"/>
    <mergeCell ref="B24:C24"/>
    <mergeCell ref="B25:C25"/>
    <mergeCell ref="E42:F42"/>
    <mergeCell ref="E43:F43"/>
    <mergeCell ref="B60:D60"/>
    <mergeCell ref="E60:G60"/>
    <mergeCell ref="A63:G63"/>
    <mergeCell ref="B48:D48"/>
    <mergeCell ref="E48:G48"/>
    <mergeCell ref="B49:D49"/>
    <mergeCell ref="E49:G49"/>
    <mergeCell ref="B50:D50"/>
    <mergeCell ref="E50:G50"/>
    <mergeCell ref="B42:C42"/>
    <mergeCell ref="B43:C43"/>
    <mergeCell ref="A44:G44"/>
    <mergeCell ref="A46:G46"/>
    <mergeCell ref="A47:G47"/>
    <mergeCell ref="E51:G51"/>
    <mergeCell ref="E52:G52"/>
    <mergeCell ref="E53:G53"/>
    <mergeCell ref="E54:G54"/>
    <mergeCell ref="E55:G55"/>
    <mergeCell ref="B51:D51"/>
    <mergeCell ref="B52:D52"/>
    <mergeCell ref="B53:D53"/>
    <mergeCell ref="F181:G184"/>
    <mergeCell ref="A250:G258"/>
    <mergeCell ref="B56:D56"/>
    <mergeCell ref="B57:D57"/>
    <mergeCell ref="B58:D58"/>
    <mergeCell ref="B59:D59"/>
    <mergeCell ref="E56:G56"/>
    <mergeCell ref="E57:G57"/>
    <mergeCell ref="E58:G58"/>
    <mergeCell ref="E59:G59"/>
    <mergeCell ref="B64:D64"/>
    <mergeCell ref="E64:G64"/>
    <mergeCell ref="B67:D67"/>
    <mergeCell ref="E67:G67"/>
    <mergeCell ref="B69:D69"/>
    <mergeCell ref="B70:D70"/>
    <mergeCell ref="B71:D71"/>
    <mergeCell ref="B72:D72"/>
    <mergeCell ref="E68:G68"/>
    <mergeCell ref="E69:G69"/>
    <mergeCell ref="C192:D192"/>
    <mergeCell ref="F192:G192"/>
    <mergeCell ref="B73:D73"/>
    <mergeCell ref="E66:G66"/>
  </mergeCells>
  <phoneticPr fontId="2" type="noConversion"/>
  <hyperlinks>
    <hyperlink ref="E49" r:id="rId1"/>
    <hyperlink ref="E65" r:id="rId2"/>
    <hyperlink ref="E66" r:id="rId3"/>
    <hyperlink ref="G81" r:id="rId4"/>
    <hyperlink ref="G82" r:id="rId5"/>
    <hyperlink ref="G83" r:id="rId6"/>
    <hyperlink ref="G152" r:id="rId7"/>
    <hyperlink ref="G153" r:id="rId8"/>
    <hyperlink ref="G154" r:id="rId9"/>
    <hyperlink ref="G155" r:id="rId10"/>
    <hyperlink ref="G156" r:id="rId11"/>
    <hyperlink ref="G113" r:id="rId12"/>
    <hyperlink ref="F188" r:id="rId13"/>
    <hyperlink ref="G100" r:id="rId14"/>
    <hyperlink ref="F189" r:id="rId15"/>
    <hyperlink ref="F190" r:id="rId16"/>
    <hyperlink ref="F191" r:id="rId17"/>
    <hyperlink ref="F192" r:id="rId18"/>
    <hyperlink ref="F193" r:id="rId19"/>
    <hyperlink ref="F194" r:id="rId20"/>
    <hyperlink ref="G169" r:id="rId21"/>
    <hyperlink ref="A15" r:id="rId22"/>
    <hyperlink ref="A35" r:id="rId23"/>
    <hyperlink ref="A37" r:id="rId24"/>
  </hyperlinks>
  <pageMargins left="0.23622047244094491" right="0.23622047244094491" top="0.74803149606299213" bottom="0.74803149606299213" header="0.31496062992125984" footer="0.31496062992125984"/>
  <pageSetup paperSize="190" scale="80" orientation="landscape"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A16"/>
  <sheetViews>
    <sheetView topLeftCell="A5" workbookViewId="0">
      <selection activeCell="J36" sqref="J36"/>
    </sheetView>
  </sheetViews>
  <sheetFormatPr baseColWidth="10" defaultRowHeight="15"/>
  <cols>
    <col min="1" max="1" width="44.7109375" customWidth="1"/>
    <col min="2" max="2" width="15.140625" customWidth="1"/>
    <col min="3" max="3" width="27.42578125" customWidth="1"/>
  </cols>
  <sheetData>
    <row r="15" ht="15" customHeight="1"/>
    <row r="16" ht="15.75" customHeight="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0" sqref="L10"/>
    </sheetView>
  </sheetViews>
  <sheetFormatPr baseColWidth="10"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2" sqref="P32"/>
    </sheetView>
  </sheetViews>
  <sheetFormatPr baseColWidth="10"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I44" sqref="I44"/>
    </sheetView>
  </sheetViews>
  <sheetFormatPr baseColWidth="10"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RCC_23</vt:lpstr>
      <vt:lpstr>Anexo 1</vt:lpstr>
      <vt:lpstr>Anexo 2</vt:lpstr>
      <vt:lpstr>Anexo 3</vt:lpstr>
      <vt:lpstr>Anexo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www.intercambiosvirtuales.org</cp:lastModifiedBy>
  <cp:lastPrinted>2023-04-13T19:02:40Z</cp:lastPrinted>
  <dcterms:created xsi:type="dcterms:W3CDTF">2020-06-23T19:35:00Z</dcterms:created>
  <dcterms:modified xsi:type="dcterms:W3CDTF">2023-04-17T20:06:53Z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