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User\Desktop\RCC 2024\"/>
    </mc:Choice>
  </mc:AlternateContent>
  <xr:revisionPtr revIDLastSave="0" documentId="13_ncr:1_{85F07E60-EC8F-4C2D-8A44-FB1C313BB55B}" xr6:coauthVersionLast="47" xr6:coauthVersionMax="47" xr10:uidLastSave="{00000000-0000-0000-0000-000000000000}"/>
  <bookViews>
    <workbookView xWindow="-110" yWindow="-110" windowWidth="25820" windowHeight="13900" xr2:uid="{00000000-000D-0000-FFFF-FFFF00000000}"/>
  </bookViews>
  <sheets>
    <sheet name="INFORME FINAL 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0" i="1" l="1"/>
  <c r="G209" i="1" s="1"/>
  <c r="G220" i="1" s="1"/>
  <c r="F209" i="1"/>
  <c r="F220" i="1" s="1"/>
  <c r="E209" i="1"/>
  <c r="E220" i="1" s="1"/>
  <c r="G208" i="1"/>
  <c r="G207" i="1"/>
  <c r="F206" i="1"/>
  <c r="F219" i="1" s="1"/>
  <c r="E206" i="1"/>
  <c r="E219" i="1" s="1"/>
  <c r="G205" i="1"/>
  <c r="G204" i="1"/>
  <c r="G203" i="1"/>
  <c r="G202" i="1"/>
  <c r="F201" i="1"/>
  <c r="F218" i="1" s="1"/>
  <c r="E201" i="1"/>
  <c r="E218" i="1" s="1"/>
  <c r="G200" i="1"/>
  <c r="G199" i="1"/>
  <c r="G198" i="1"/>
  <c r="G197" i="1"/>
  <c r="G196" i="1"/>
  <c r="G195" i="1"/>
  <c r="F194" i="1"/>
  <c r="F217" i="1" s="1"/>
  <c r="E194" i="1"/>
  <c r="E217" i="1" s="1"/>
  <c r="G193" i="1"/>
  <c r="G192" i="1"/>
  <c r="G191" i="1"/>
  <c r="G190" i="1"/>
  <c r="G189" i="1"/>
  <c r="G188" i="1"/>
  <c r="G187" i="1"/>
  <c r="G186" i="1"/>
  <c r="G185" i="1"/>
  <c r="F184" i="1"/>
  <c r="F216" i="1" s="1"/>
  <c r="E184" i="1"/>
  <c r="E216" i="1" s="1"/>
  <c r="G183" i="1"/>
  <c r="G182" i="1"/>
  <c r="G181" i="1"/>
  <c r="G180" i="1"/>
  <c r="G179" i="1"/>
  <c r="F178" i="1"/>
  <c r="F215" i="1" s="1"/>
  <c r="E178" i="1"/>
  <c r="E215" i="1" s="1"/>
  <c r="H216" i="1" l="1"/>
  <c r="H220" i="1"/>
  <c r="H217" i="1"/>
  <c r="G178" i="1"/>
  <c r="G215" i="1" s="1"/>
  <c r="G206" i="1"/>
  <c r="G219" i="1" s="1"/>
  <c r="H218" i="1"/>
  <c r="H219" i="1"/>
  <c r="F211" i="1"/>
  <c r="F221" i="1"/>
  <c r="E221" i="1"/>
  <c r="H215" i="1"/>
  <c r="G194" i="1"/>
  <c r="G217" i="1" s="1"/>
  <c r="E211" i="1"/>
  <c r="G201" i="1"/>
  <c r="G218" i="1" s="1"/>
  <c r="G184" i="1"/>
  <c r="G216" i="1" s="1"/>
  <c r="G221" i="1" l="1"/>
  <c r="H221" i="1"/>
  <c r="G211" i="1"/>
</calcChain>
</file>

<file path=xl/sharedStrings.xml><?xml version="1.0" encoding="utf-8"?>
<sst xmlns="http://schemas.openxmlformats.org/spreadsheetml/2006/main" count="835" uniqueCount="501">
  <si>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</si>
  <si>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</si>
  <si>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</si>
  <si>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</si>
  <si>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</si>
  <si>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</si>
  <si>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</si>
  <si>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</si>
  <si>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</si>
  <si>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</si>
  <si>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</si>
  <si>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</si>
  <si>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</si>
  <si>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</si>
  <si>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</si>
  <si>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</si>
  <si>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</si>
  <si>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</si>
  <si>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</si>
  <si>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</si>
  <si>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</si>
  <si>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</si>
  <si>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</si>
  <si>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</si>
  <si>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</si>
  <si>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</si>
  <si>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</si>
  <si>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</si>
  <si>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</si>
  <si>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</si>
  <si>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</si>
  <si>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</si>
  <si>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</si>
  <si>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</si>
  <si>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</si>
  <si>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</si>
  <si>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</si>
  <si>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</si>
  <si>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</si>
  <si>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</si>
  <si>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</si>
  <si>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</si>
  <si>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</si>
  <si>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</si>
  <si>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Evidencia (Enlace Ley 5282/14)</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</si>
  <si>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</si>
  <si>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</si>
  <si>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</si>
  <si>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</si>
  <si>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</si>
  <si>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</si>
  <si>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</si>
  <si>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</si>
  <si>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</si>
  <si>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</si>
  <si>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</si>
  <si>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</si>
  <si>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</si>
  <si>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Agosto</t>
  </si>
  <si>
    <t xml:space="preserve">Septiembre </t>
  </si>
  <si>
    <t>Octubre</t>
  </si>
  <si>
    <t>Noviembre</t>
  </si>
  <si>
    <t>Diciembre</t>
  </si>
  <si>
    <t>Septiembre</t>
  </si>
  <si>
    <t>4°</t>
  </si>
  <si>
    <t>5°</t>
  </si>
  <si>
    <t>2-PRESENTACIÓN DE LOS MIEMBROS DEL COMITÉ DE RENDICIÓN DE CUENTAS AL CIUDADANO (CRCC)</t>
  </si>
  <si>
    <t xml:space="preserve">Tema </t>
  </si>
  <si>
    <t>Enlace Portal de Transparencia de la SENAC</t>
  </si>
  <si>
    <t>Enlace publicación de SFP</t>
  </si>
  <si>
    <t>Enlace Portal AIP</t>
  </si>
  <si>
    <t>Fecha</t>
  </si>
  <si>
    <t>Enlace Portal de Denuncias de la SENAC</t>
  </si>
  <si>
    <t>Nro. Informe</t>
  </si>
  <si>
    <t>(Se incluyen los logros alcanzados por la institución durante el periodo, debiendo actualizar la información con cada informe trimestral. Puede apoyarse con gráficos, cuadros dinámicos que describan los logros)</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</si>
  <si>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</si>
  <si>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</si>
  <si>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</si>
  <si>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</si>
  <si>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</si>
  <si>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</si>
  <si>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</si>
  <si>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</si>
  <si>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</si>
  <si>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</si>
  <si>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</si>
  <si>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</si>
  <si>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</si>
  <si>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</si>
  <si>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</si>
  <si>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</si>
  <si>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</si>
  <si>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3.6 Ejecución Financiera</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</si>
  <si>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</si>
  <si>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</si>
  <si>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</si>
  <si>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</si>
  <si>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</si>
  <si>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</si>
  <si>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</si>
  <si>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</si>
  <si>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5.2 Gestión de riesgos de corrupción</t>
  </si>
  <si>
    <t>6- GESTIÓN DE DENUNCIAS</t>
  </si>
  <si>
    <t>6.1.Gestión de denuncias de corrupción</t>
  </si>
  <si>
    <t>7.2 Modelo Estándar de Control Interno para las Instituciones Públicas del Paraguay</t>
  </si>
  <si>
    <t xml:space="preserve">8- DESCRIPCIÓN CUALITATIVA DE LOGROS ALCANZADOS </t>
  </si>
  <si>
    <t>MATRIZ DE INFORMACIÓN MINIMA PARA INFORME DE RENDICIÓN DE CUENTAS AL CIUDADANO - EJERCICIO 2024</t>
  </si>
  <si>
    <t>DIRECCIÓN NACIONAL DE MIGRACIONES</t>
  </si>
  <si>
    <t xml:space="preserve">ENERO, FEBRERO, MARZO, ABRIL, MAYO, JUNIO, JULIO, AGOSTO, SETIEMBRE, OCTUBRE, NOVIEMBRE, DICIEMBRE </t>
  </si>
  <si>
    <t>Escrito Conclusivo  UTA/ DNM Nº 01/2024</t>
  </si>
  <si>
    <t>Antecendente:  Informe de la Directora General de la Dirección General de Extranjeros, mediante Memorandum DNM/DGE Nº 427/2023, las diligencias investigativas derivaron en la denuncia penal y sumario administrativo del Encargado de la Oficina Regional de Documentación de la ciudad de Encarnación, la denegación y cancelación de cuatro solicitudes de admisión temporaria por Ley 6984/2022 de Migraciones, la cancelación de cuatro residencia precaria. Así como el inicio de las diligencias investigativas sobre el actuar de un servidor público de la Dirección Nacional de Migraciones en el puesto de control migratorio del Puente Internacional San Roque Gonzalez de Santacruz de la ciudad de Encarnación, donde la UTA pudo demostrar la responsabilidad del mismo, recomendando el inicio del sumario administrativo del inspector.</t>
  </si>
  <si>
    <t>Denuncia sobre supuesto hecho violación de derecho humano por parte del Director Nacional de Migraciones (negar refugios a ciudadanos ucranianos en fecha 02/01/2024). Conforme a las diligencias realizadas, la UTA pudo constatar que no se realizaron procedimientos de inadmisión/rechazo ni recepcionaron solicitudes de refugio de ciudadanos ucranianos en fecha 01,02, y 03 de enero de 2024. Así tambien que desde el año 2005 hasta el mes de febrero de 2023 se han registrado un total de siete cancelaciones de solicitudes de residencia temporaria y permanente por no reunir los requisitos documentales. No se han registrado caneclaciones de solicitudes firmadas por el actual Director Nacional de Migraciones</t>
  </si>
  <si>
    <t>DESESTIMADA</t>
  </si>
  <si>
    <t>https://denuncias.gov.py/portal-publico</t>
  </si>
  <si>
    <t>Memorandum DG/DPR/SCC Nº 006/202</t>
  </si>
  <si>
    <t>Denuncia sobre supuesto hecho de maltrato por parte de una servidora publica de la Dirección Nacional de Migraciones en el puesto de control del Aeropuesto Internacional Silvio Pettirossi. Conforme a la verificación de las grabaciones de la cámara de circuito cerrado, se pudo constatar que la denunciante es una ciudadana paraguaya-argentina, que ingresó con su documento de identidad argentino, permaneció en el país por más tiempo de lo establecido para los turistas, por lo que la inspectora  indicó a la pasajera que debia abonar la multa, luego verificó el documento y solicitó la cédula de identidad paraguaya, causando malestar de la pasajera. No se constató la existencia de una situación de maltrato.</t>
  </si>
  <si>
    <t>https://correo.migraciones.gov.py/</t>
  </si>
  <si>
    <t>Memorandum DGMM Nº 83/2024</t>
  </si>
  <si>
    <t>Denuncia recepcionada en la Dirección General de Movimiento Migratorio que hace referencia a un supuesto hecho de extorsión y cobro indebido en el puesto de control migratorio del Puente Internacional San Roque Gonzalez de Santacruz.</t>
  </si>
  <si>
    <t>INVESTIGACIÓN PRELIMINAR</t>
  </si>
  <si>
    <t>Memorandum DG/DPR/SCC Nº 027/2024</t>
  </si>
  <si>
    <t>Denuncia sobre un supuesto hecho de solicitud y pago de coima, en el puesto de control migratorio del tren Encarnación . Posadas</t>
  </si>
  <si>
    <t>Memorándum DGMM Nº 099/2024</t>
  </si>
  <si>
    <t>Informe sobre un procedimiento irregular realizado por una servidora pública de la Dirección Nacional  de Migraciones en el puesto de control migratorio del Puente Internacional San Roque Gonzalez de Santacruz. Conforme a las diligencias investigativas, la UTA pudo comprobar la existencia del hecho informado.</t>
  </si>
  <si>
    <t xml:space="preserve">Recomendación de aplicación del artículo 353, inc. a) de la Ley 213/1993 Código del Trabajo (suspensión de salario de tres días), </t>
  </si>
  <si>
    <t>Memorandum DG/DPR/SCC Nº 034/2024</t>
  </si>
  <si>
    <t>Denuncia sobre supuesto hecho irregular de toma de fotografía de documeto de identidad por parte de un servidor público de la Dirección Nacional de Migraciones en el puesto de control del  Puente Internacional San Roque Gonzalez de Santacruz y posterior envío a la ex pareja de la denunciante.</t>
  </si>
  <si>
    <t>DENUNCIA RETIRADA</t>
  </si>
  <si>
    <t>La denunciante realiza la rectificación y retiro de la denuncia. Memorandum DG/DPR/SCC Nº 041/2024-06/03/2024</t>
  </si>
  <si>
    <t>TICKET Nº 16789</t>
  </si>
  <si>
    <t>TICKET Nº 16845</t>
  </si>
  <si>
    <t>Denuncia sobre supuesta situación irregular acontecida en la oficina regional de docuemntación de Ciudad de Este.</t>
  </si>
  <si>
    <t>Brindar servicios eficientes mediante la adopción de tecnología moderna.</t>
  </si>
  <si>
    <t>Implementación del Sistema MIDAS en los puestos de control</t>
  </si>
  <si>
    <t>Alcance Nacional</t>
  </si>
  <si>
    <t>Se ha implementado el sistema MIDAS en los siguientes Puestos de Control:
1- Alberdi
 2-Puerto Triunfo
3- Ferrocarril Posadas
4-Presidente Franco
5-Ita Enramada</t>
  </si>
  <si>
    <t>Actualización del Sistema MIDAS en 10 puestos de control</t>
  </si>
  <si>
    <t>Se ha actualizado el sistema en los siguientes Puestos de Control: 
1-AIS (version:4.1.997.999)
2- Puente San Roque (version:4.1.997.999)
3- José Falcón (version:4.1.997.999)
4- Pedro Juan Caballero (version:4.1.997.999)
5- Pilar (version:4.1.997.999)
6- Mayor Infante Rivarola (version:4.1.915.915)
7- Ayolas (version:4.1.1015.1015)
8-AIS (version:4.1.1015.1015) 2da Act.
9-PJF(version:4.1.1015.1015) 2da. Act.
10-AIG (version:4.1.1015.1015)
11-ALB (version:4.1.1015.1015)
12-ACC (version:4.1.997.999)
13-PIA (version:4.1.1015.1015)</t>
  </si>
  <si>
    <t>Implementación del Sistema eFronteraV2 en 43 Puestos de Control</t>
  </si>
  <si>
    <t>Se Implemento el Sistema eFronteraV2 en los siguientes Puestos de Control: 
1- Mayor Otaño, 
2- Carlos Antonio López,
3- Puerto Ape Aime,
4- Capitán Meza,
5- Bella Vista Sur,
6- Bella Vista Norte,
7- Concepción
8-Cerrito
9-AIS
10-Aerop. Mariscal.
11-Pozo Hondo</t>
  </si>
  <si>
    <t>Actualización del Sistema eFrontera v2.4</t>
  </si>
  <si>
    <t>Se ha actualizado el sistema en los siguientes Puestos de Control: 
1-Puesto de Control de Ita Enramada(PIE)
2--Puesto de Control de Puente Internacional de Encarnacion (PSR)
3-Puesto de Control del Tren Ferrocarril Posadas(PFP)
4- Puesto de Control de Puente Internacional de la Amistad (PIA)</t>
  </si>
  <si>
    <t>Simplificación y digitalización de trámites en línea para el ciudadano en el proceso.</t>
  </si>
  <si>
    <t xml:space="preserve"> 1-Actualización del trámite para incorporar la digitalización de la imagen de la persona que está realizando el pre - registro migratorio, con el objetivo de crear un registro por imágenes de los usuarios del trámite. 
2-El trámite de solicitud de radicación permitirá a los extranjeros poder pagar en forma online su trámite de radicación, como así también iniciar el mismo con las validaciones de los documentos correspondientes digitalizados.
3-Actualización del trámite para incorporar la digitalización de la imagen de la persona que está realizando el pre - registro migratorio, con el objetivo de crear un registro por imágenes de los usuarios del trámite. 
4-Actualización del trámite para  incorporar Solicitud de Radicacion y Solicitud de Cancelacion de solicitud de  Radicacion
5-Trámite que permite generar manualmente comprobantes de los certificados de radicación y prórroga de permanencia. Esta opción será utilizada cuando, por alguna razón, el sistema no genere los comprobantes automáticamente. Estos comprobantes manuales deberán poder ser enviados a través del sistema.</t>
  </si>
  <si>
    <t>Instalación de sistema de circuito cerrado en 5 puestos de control y la oficina central</t>
  </si>
  <si>
    <t>Se Instalan sistemas de circuito cerrado en la oficina central y en los siguientes puestos de control:
1- Puerto José Falcón (PJF)
2- Puente San Roque Gonzalez de Santa Cruz (PSR)
3- Paso Ferrocarril Posadas (PFP)</t>
  </si>
  <si>
    <t>Implementación de sala de capacitaciones para funcionarios de la institución</t>
  </si>
  <si>
    <t>Alcance Institucional</t>
  </si>
  <si>
    <t>Se instalan 16 equipos configurados con los diferentes sistemas en ambientes de pruebas para las capacitaciones</t>
  </si>
  <si>
    <t>Implementación de sala de monitoreo de la Dirección General de Movimientos Migratorios</t>
  </si>
  <si>
    <t xml:space="preserve">Se instalan 6 equipos informaticos completos 3 tvs para circuito cerrado y un equipo regula forensis para verificacion de documentos para realizacion de monitoreo de los puestos de control fronterizo </t>
  </si>
  <si>
    <t>Capacitacion sobre Activos Digitales (Firma Electrónica)</t>
  </si>
  <si>
    <t>Se realizo la capacitacion del personal de la institucion dando enfasis al uso de la Firma Electronica</t>
  </si>
  <si>
    <t>Migracion del Servidor de correo Institucional</t>
  </si>
  <si>
    <t>Se llevo a cabo la migracion del servidor del correo institucional</t>
  </si>
  <si>
    <t>Gestión y acompañamiento a nivel país del evento "FINAL COPA SUDAMERICANA"</t>
  </si>
  <si>
    <t>Con motivo del evento final de la Copa Sudamericana, se gestionó y acompañó la instalación y mejora del equipamiento tecnológico en los puestos de control migratorio. Estas acciones aseguraron un flujo ágil y seguro en el control de personas, garantizando la eficiencia operativa durante el evento de alto impacto.</t>
  </si>
  <si>
    <t>Gestión y acompañamiento a nivel país de 7 eventos con gran flujo migratorio</t>
  </si>
  <si>
    <t>Se logró implementar la gestión de eventos en el sistema informático, permitiendo una administración eficiente de los procesos. Además, se realizó un acompañamiento continuo para optimizar la gestión rápida y eficaz en el sistema de frontera, contribuyendo al fortalecimiento de los servicios de la Dirección Nacional de Migraciones</t>
  </si>
  <si>
    <t>Capacitacion sobre "Análisis de Datos para el Análisis de Riesgos e Inteligencia para Oficiales de Migración"</t>
  </si>
  <si>
    <t>Se llevó a cabo una capacitación para personal de DTIC, orientada al "Análisis de Datos para el Análisis de Riesgos e Inteligencia para Oficiales de Migración" para fortalecer las habilidades de los oficiales de migración en el análisis de riesgos e inteligencia. Esta formación permitió optimizar la identificación y gestión de posibles amenazas, mejorando los procesos de control y seguridad en las operaciones migratorias. Dictado por especialistas de la Organización Internacional para las Migraciones (OIM)</t>
  </si>
  <si>
    <t>Innovaciones Tecnologicas</t>
  </si>
  <si>
    <t>PND</t>
  </si>
  <si>
    <t>Adquisicion de bienes tecnologicos  acorde a las necesidades para mantener actualizados los procedimientos de los servicios.</t>
  </si>
  <si>
    <t>Anexo 2.2</t>
  </si>
  <si>
    <t>Dirección General de Extranjeros</t>
  </si>
  <si>
    <t>Mgtr. Leila Olavarrieta</t>
  </si>
  <si>
    <t>Directora General</t>
  </si>
  <si>
    <t>Dirección General de Movimiento Migratorio</t>
  </si>
  <si>
    <t>Sr. Favio Espinoza</t>
  </si>
  <si>
    <t>Director General</t>
  </si>
  <si>
    <t>Dirección General de Administración y Finanzas</t>
  </si>
  <si>
    <t>Dra. Mónica Enciso</t>
  </si>
  <si>
    <t xml:space="preserve">Dirección General de Asuntos Internacionales </t>
  </si>
  <si>
    <t>Mgtr. Fernando Pedrozo</t>
  </si>
  <si>
    <t>Dirección de Gabinete</t>
  </si>
  <si>
    <t>Abg. Karina Gómez</t>
  </si>
  <si>
    <t>Directora</t>
  </si>
  <si>
    <t>Dirección de Asesoría Jurídica</t>
  </si>
  <si>
    <t>Abg. Nidia Martínez</t>
  </si>
  <si>
    <t>Dirección de Gestión de Talento Humano</t>
  </si>
  <si>
    <t>Lic. Susana Colorado</t>
  </si>
  <si>
    <t>Dirección de Auditoria</t>
  </si>
  <si>
    <t>Dirección de Tecnología de la Información y Comunicación</t>
  </si>
  <si>
    <t>Lic. Gustavo Aguilar</t>
  </si>
  <si>
    <t>Director</t>
  </si>
  <si>
    <t>Secretaría General</t>
  </si>
  <si>
    <t>Mgtr. Letizia Zayas</t>
  </si>
  <si>
    <t>Abg. Nidia Villalba</t>
  </si>
  <si>
    <t>Departamento de Planificación</t>
  </si>
  <si>
    <t>Lic. Jesús Fernando Escobar</t>
  </si>
  <si>
    <t>Jefe de Departamento</t>
  </si>
  <si>
    <t>12(Doce)</t>
  </si>
  <si>
    <t>4(Cuatro)</t>
  </si>
  <si>
    <t>8(Ocho)</t>
  </si>
  <si>
    <t>Dirección de Transparencia y Anticorrupción</t>
  </si>
  <si>
    <t>Lic. Wilma Jara</t>
  </si>
  <si>
    <t>https://migraciones.gov.py/rendicion-de-cuentas-al-ciudadano/</t>
  </si>
  <si>
    <t>Denuncia sobre supuesto hecho de apropiación de comprobante de entrada al país, por parte del coordinador de viaje(via bus).</t>
  </si>
  <si>
    <t>https://denuncias.gov.py/login</t>
  </si>
  <si>
    <t>Memorandum DGMM Nº 184/2024</t>
  </si>
  <si>
    <t>Informe del Director General de Movimiento Migratorio sobre una situación irregular acontecida en el puesto de control migratorio de Tres Fronteras</t>
  </si>
  <si>
    <t>Memorandum DMM/ PC PUERTO ITA ENRAMADA Nº 42/2024</t>
  </si>
  <si>
    <t>Informe del jefe del puesto de control migratorio de Itá Enramada sobre una situacion irregular que involucra a un inspector de la institución.</t>
  </si>
  <si>
    <t>Solicitud de exoneración de multa a dos ciudadanas argentinas.</t>
  </si>
  <si>
    <t>Memorandum DGMM Nº 246/2024</t>
  </si>
  <si>
    <t>Informe del Director General de Movimiento Migratorio sobre manipulación de la camara de circuito cerrado que involucra a un inspector de la Dirección Nacional de Migraciones en el puesto de control migratorio de José Falcón.</t>
  </si>
  <si>
    <t>Memorandum DGMM Nº 270/2024</t>
  </si>
  <si>
    <t>Informe del Director General de Movimiento Migratorio sobre cobro de dinero sin expedición de comprobante que involucra a dos inspectores de la Dirección Nacional de Migraciones en el puesto de control migratorio del Aeropuerto Internacional Silvio Pettirossi.</t>
  </si>
  <si>
    <t>Escrito Conclusivo UTA/DNM  Nº 05/2024 de fecha 11/06/2024 con recomendación de: Rescisión de contrato de una personal contrada,y  suspensión de trabajo y salario por cinco días a otro personal contratado.</t>
  </si>
  <si>
    <t>Informe del Director General de Movimiento Migratorio sobre cobro de dinero sin expedición de comprobante que involucra a un inspector de la Dirección Nacional de Migraciones en el puesto de control migratorio del aeropuerto internacional Silvio Pettirossi.</t>
  </si>
  <si>
    <t>Denuncia sobre supuesto maltrato por parte de un uniformado de INTERPOL.</t>
  </si>
  <si>
    <t>Solicitud de exoneración de pago de multa por razones imputables a la empresa de transporte internacional.</t>
  </si>
  <si>
    <t>Denuncia sobre un supuesto hecho de falta de entrega de comprobante de entrada al país</t>
  </si>
  <si>
    <t>Memorandum Departamento de Prensa /DG Nº 63/2024</t>
  </si>
  <si>
    <t>Denuncia realziada por una pareja de ciudadanos argentinos sobre supuesta omisión de entrega de comprobante de entrada al pais.</t>
  </si>
  <si>
    <t>Denuncia sobre un supuesto hecho de estafa por parte de una funcionaria de la institucion,respecto a tramites de cédula de identidad paraguaya a un ciudadano uruguayo.</t>
  </si>
  <si>
    <t>Denuncia sobre supuesto hecho de falta de entrega de comprobante de entrada al país</t>
  </si>
  <si>
    <t>https://migraciones.gov.py/migraciones-evalua-y-fortalece-conocimientos-sobre-etica-publica-y-transparencia-con-herramienta-the-integrity-app/</t>
  </si>
  <si>
    <t xml:space="preserve">La Dirección Nacional de Migraciones implementó el componente correspondiente a la herramienta The Integrity App, a fin de proporcionar un diagnóstico de los niveles de conocimiento de los servidores públicos que ocupan cargos de responsabilidad sobre temas relacionados a la integridad pública y, a su vez, proporcionar instrumentos y recursos para el desarrollo de sus capacidades de cumplimiento.  Los participantes completaron dos cuestionarios, cada uno con 35 puntos y 33 preguntas, que evaluaron aspectos relacionados con la integridad, la ética pública y la prevención de hechos de corrupción.  La implementación de este componente fue oficializada a través de la Resolución DNM N° 1606, de fecha 06/12/24 y se desarrolló desde el 28 hasta el 30 de diciembre pasado, con la participación de 97 servidores públicos en cargos directivos y de jefatura, además de 6 funcionarios de niveles técnicos / administrativos.
  </t>
  </si>
  <si>
    <t>Funcionarios de la institución  que conformarán el Comité de Riesgo de Corrupción, recibieron una inducción por parte de la Secretaría Nacional Anticorrupción (SENAC), para la elaboración del “Mapa de Riesgo de Corrupción”, herramienta estratégica para prevenir y mitigar vulnerabilidades que propicien hechos de corrupción dentro de la institución.</t>
  </si>
  <si>
    <t>https://www.migraciones.gov.py/index.php/noticias/equipo-migratorio-recibio-induccion-de-la-senac-para-la-elaboracion-del-mapa-de-riesgo-de-corrupcion</t>
  </si>
  <si>
    <t>Memorándum DG/DPR/SCC N° 086/2024</t>
  </si>
  <si>
    <t>Denuncia realizada por un ciudadano argentino s/ un supuesto hecho de falta de registro de entrada al país por causa imputable a un servidor público de la DNM.</t>
  </si>
  <si>
    <t>Expediente foliado en la Dirección de Transparencia y Anticorrupción</t>
  </si>
  <si>
    <t>Memorándum DGMM N°405/2024</t>
  </si>
  <si>
    <t>Informe del Director General de Movimiento Migratorio sobre falta de entrega de comprobante de entrada al país a tres ciudadanos argentinos</t>
  </si>
  <si>
    <t>TICKET N° 17580</t>
  </si>
  <si>
    <t>TICKET N°17583</t>
  </si>
  <si>
    <t>Denuncia s/supuesta irregularidad en el proc. de notificación de multa. El extranjero asumió haber extraviado su comprobante de entrada.</t>
  </si>
  <si>
    <t>TICKET N°17607</t>
  </si>
  <si>
    <t>Solicitud de exoneración de pago de multa debido a desconocimiento de realizar el control migratorio de entrada al país.</t>
  </si>
  <si>
    <t>Memorandúm DGM N° 008/2024</t>
  </si>
  <si>
    <t>Informe del Director Interino de la Dirección de Gestión y Monitoreo Migratorio de la Dirección General de Movimiento Migratorio sobre un supuesto hecho irregular acontecido en el puesto de control migratorio del puente internacional San Roque Gonzalez de Santacruz.</t>
  </si>
  <si>
    <t>TICKET N° 17754</t>
  </si>
  <si>
    <t>Denuncia sobre supuesta irregularidades en el proceder de inspectores de los puestos de control migratorio de José Falcón y Aeropuerto Internacional Silvio Pettirossi.</t>
  </si>
  <si>
    <t>TICKET N° 17781</t>
  </si>
  <si>
    <t>Denuncia sobre supuesto hecho de solicitud de 100 dólares a una ciudadana venezolana por presentar solo cédula al momento de registrar su ingreso al país.</t>
  </si>
  <si>
    <t>TICKET N° 17872</t>
  </si>
  <si>
    <t>Denuncia sobre supuesta solicitud de dinero a cambio de "liberar" documentaciones para la obtención de la residencia temporaria-Ofic. Reg.de CDE.</t>
  </si>
  <si>
    <t>TICKET N° 17882</t>
  </si>
  <si>
    <t>Denuncia sobre supuesto cierre del puesto de control migratorio del puente internacional de la amistad.</t>
  </si>
  <si>
    <t>https://www.sfp.gov.py/vchgo/application/files/6217/1516/9742/100Porc_Enero_2024.pdf</t>
  </si>
  <si>
    <t>https://www.sfp.gov.py/vchgo/application/files/6417/1716/7192/100porc_Febrero_2024.pdf</t>
  </si>
  <si>
    <t>https://www.sfp.gov.py/vchgo/application/files/2417/1813/1323/Intermedio_Marzo_2024.pdf</t>
  </si>
  <si>
    <t>JORNADAS DE REGULARIZACIÓN MIGRATORIA</t>
  </si>
  <si>
    <t>Facilitar las admisiones legales a la máxima cantidad de extranjeros a fin de regularizac su permanencia en el país.</t>
  </si>
  <si>
    <t>Documentar y legalizar la situación de permanencia legal de extranjeros en el país</t>
  </si>
  <si>
    <t>Departamentos de Alto Paraná, Amambay, Canindeyú y Alto Paraguay.</t>
  </si>
  <si>
    <t>* Cantidad de solicitudes recepcionadas: 4901
* Total de Recaudaciones (en guaraníes): Gs. 9.918.076.876</t>
  </si>
  <si>
    <t>Jornadas de Regularización Migratoria</t>
  </si>
  <si>
    <t>Plan Nacional de Desarrollo Paraguay 2030</t>
  </si>
  <si>
    <t>Llegar a la maxima cantidad de extranjeros con intenciones de regularizar su permanencia legal en el país.</t>
  </si>
  <si>
    <t>Dirección General de Extranjero: Las JORNADAS DE REGULARIZACIÓN MIGRATORIA se realizan a fin de facilitar las admisiones legales a la máxima cantidad de extranjeros a fin de regularizar su permanencia en el país. Existe una participación directa con la población de las zonas donde se realizan dichas jornadas.
Se vincula directamente con el Plan Nacional de Desarrollo Paraguay 2030, en su Eje Estratégico: Inserción de Paraguay en el mundo en forma adecuada.</t>
  </si>
  <si>
    <t>7- CONTROL INTERNO Y EXTERNO</t>
  </si>
  <si>
    <t>7.1 Informes de Auditorias Internas y Auditorías Externas en el Trimestre</t>
  </si>
  <si>
    <t>Informe DAF 06/2024</t>
  </si>
  <si>
    <t>Auditoria Financiera - Ingreso - Recaudaciòn</t>
  </si>
  <si>
    <t>Informe DAF 07/2024</t>
  </si>
  <si>
    <t>Informe DAF 08/2024</t>
  </si>
  <si>
    <t>Informe DAF 09/2024</t>
  </si>
  <si>
    <t>Activo - Existencia - Informe consolidado</t>
  </si>
  <si>
    <t>Informe DAF 10/2024</t>
  </si>
  <si>
    <t>Verificaciòn de caja chica, set,oct y nov.2024</t>
  </si>
  <si>
    <t>Informe DAF 11/2024</t>
  </si>
  <si>
    <t>Caja chica - dic.2024</t>
  </si>
  <si>
    <t>Auditorias Financieras</t>
  </si>
  <si>
    <t>Auditorias de Gestión</t>
  </si>
  <si>
    <t>Memo DAI/DAG 40/2024</t>
  </si>
  <si>
    <t>Informe - Recepciòn de bienes e insumos</t>
  </si>
  <si>
    <t>MEMO DAI/DAG/04/2024</t>
  </si>
  <si>
    <t>Informe final - auditoria de Gestiòn 2024 - Direcciòn General de Movimiento Migratorio - consolidado 2024</t>
  </si>
  <si>
    <t>MEMO DAI/DAG/05/2024</t>
  </si>
  <si>
    <t>Informe final - Auditoria de Gestiòn 2024 -  Direcciòn de Tecnologìa de la Informaciòn y Comunicaciòn - consolidado 2024</t>
  </si>
  <si>
    <t>Informe  DAI/23/2024</t>
  </si>
  <si>
    <t>Verificaciòn in situ en Alto Paraguay y Boqueròn</t>
  </si>
  <si>
    <t>Informe  DAI/24/2024</t>
  </si>
  <si>
    <t>INFORME DAI Nº 24/2024 Verificación in situ en el Aeropuerto Internacional Silvio Pettirossi</t>
  </si>
  <si>
    <t>Informe  DAI/25/2025</t>
  </si>
  <si>
    <t>Informe de Seguimiento</t>
  </si>
  <si>
    <t>Informe  DAI/DAE /2/2024</t>
  </si>
  <si>
    <t>Evaluación de la implementación del SCI en Puestos de Control de la DNM en el Departamento de Itapúa.</t>
  </si>
  <si>
    <t>Informe  DAI/DAE /3/2025</t>
  </si>
  <si>
    <t>Informe consolidado de observaciones del Segundo Semestre.</t>
  </si>
  <si>
    <t>MEMO DAI /276/2024</t>
  </si>
  <si>
    <t>Poner a disposición de los mismos la Encuesta de Autoevaluación de Control y Gestión de los diferentes componentes del Sistema de Control Interno, en cumplimiento de los parámetros establecidos por la Contraloría General de la República (CGR) y la Auditoría General del Poder Ejecutivo (AGPE).</t>
  </si>
  <si>
    <t>MEMO DAI/DAE/24/2024</t>
  </si>
  <si>
    <t>Informe de evaluación DAI/DAE Nº 03/2024 “Auditoria al Sistema de Control Interno NRM MECIP 2015, realizados durante el Segundo Semestre del 2024”.</t>
  </si>
  <si>
    <t>MEMO DAI /279/2024</t>
  </si>
  <si>
    <t>Al Comité de Ética se remitió el Compromiso Ético de la Dirección de Auditoría Interna, en cumplimiento a lo establecido en la Norma de Requisitos Mínimos para Sistemas de Control Interno.</t>
  </si>
  <si>
    <t>Informe DAI 20.1</t>
  </si>
  <si>
    <t>Plan de Mejoramiento funcional - DGE</t>
  </si>
  <si>
    <t>Informe DAI 13</t>
  </si>
  <si>
    <t>EJECUCION PRESUPUETARIA</t>
  </si>
  <si>
    <t>PND-POA</t>
  </si>
  <si>
    <t xml:space="preserve">Administrar los Recursos Financieros provenientes del PGN 2024 ajustandose estrictamente a procedimientos legales a fin de rendir cuentas en forma </t>
  </si>
  <si>
    <t>Presentada en Informes Trimestrales</t>
  </si>
  <si>
    <t>INNOVACIONES TECNOLÓGICAS</t>
  </si>
  <si>
    <t>EJECUCION PRESUPUESTARIA</t>
  </si>
  <si>
    <t>Administrar los Recursos Financieros con criterios de eficiencia y procedimientos establecidos que ayude a la institucion a optimiar los recursos según el PNG 2024</t>
  </si>
  <si>
    <t>Fiel Cumplimiento a mandato de Ley</t>
  </si>
  <si>
    <t>A nivel Nacional</t>
  </si>
  <si>
    <t>De acuerdo a lo planificado</t>
  </si>
  <si>
    <t>Presentado de acuerdo al calendario de la STP</t>
  </si>
  <si>
    <t>3.5 Contrataciones realizadas</t>
  </si>
  <si>
    <t>ID</t>
  </si>
  <si>
    <t>Objeto</t>
  </si>
  <si>
    <t>Fecha de Contrato</t>
  </si>
  <si>
    <t>Valor del Contrato</t>
  </si>
  <si>
    <t>Proveedor Adjudicado</t>
  </si>
  <si>
    <t>Estado (Ejecución - Finiquitado)</t>
  </si>
  <si>
    <t>Enlace DNCP</t>
  </si>
  <si>
    <t>PATRIA SA DE SEGUROS Y REASEGUROS</t>
  </si>
  <si>
    <t>ADJUDICADO</t>
  </si>
  <si>
    <t>https://www.contrataciones.gov.py/buscador/licitaciones.html</t>
  </si>
  <si>
    <t>NORMA BEATRIZ ESPINOLA ALMADA</t>
  </si>
  <si>
    <t>CONSTRUCTORA ASUNCION SA</t>
  </si>
  <si>
    <t>MILNER HUDO DESVARS RIQUELME</t>
  </si>
  <si>
    <t>CDD CONSTRUCCIONES SA</t>
  </si>
  <si>
    <t>ELIAS A SABA SA INMOBILIARIA (ABAS INMOBILIARIA)</t>
  </si>
  <si>
    <t>JULIO CESAR VERGARA CANDIA</t>
  </si>
  <si>
    <t>ANGEL VEGA</t>
  </si>
  <si>
    <t>ARA VERA DE ADM. Y SERV. SA</t>
  </si>
  <si>
    <t>MIGUEL ANGEL VEGA</t>
  </si>
  <si>
    <t>ISIDORA ESPINOLA GODOY</t>
  </si>
  <si>
    <t>SERVICIOS PARAGUAYOS SA</t>
  </si>
  <si>
    <t>ARTES GRAFICAS ZAMPHIROPOLOS SA</t>
  </si>
  <si>
    <t>CCP S.A.</t>
  </si>
  <si>
    <t>DIVISERV SA</t>
  </si>
  <si>
    <t>FERNANDO BENEGAS FERRETOTAL</t>
  </si>
  <si>
    <t>IMUT S.A.</t>
  </si>
  <si>
    <t>EMPORIO FERRETERIA SRL</t>
  </si>
  <si>
    <t>CONSTRUCTORA BAMETAL S.A.</t>
  </si>
  <si>
    <t>KING'S GARAGE S.A.</t>
  </si>
  <si>
    <t>PRINTEC S.A.</t>
  </si>
  <si>
    <t>PS LINE S.A.</t>
  </si>
  <si>
    <t>SOLVER SA</t>
  </si>
  <si>
    <t>CANTERO S.A.</t>
  </si>
  <si>
    <t>FUJI S.A.</t>
  </si>
  <si>
    <t>ABAS SA</t>
  </si>
  <si>
    <t>DIGITALIZA SA</t>
  </si>
  <si>
    <t>GUSTAVO RODRIGUEZ NEW SHOP</t>
  </si>
  <si>
    <t>TAPE RUVICHA SAECA</t>
  </si>
  <si>
    <t>RODOMAQ S.A.</t>
  </si>
  <si>
    <t>SERPAR SA.</t>
  </si>
  <si>
    <t>ARQUITECTURA Y CONSTRUCCION RODDI DUETTE</t>
  </si>
  <si>
    <t>UNIFLEX S.A.</t>
  </si>
  <si>
    <t>FRIGOM S.A.</t>
  </si>
  <si>
    <t>TUPI RAMOS GENERALES S.A.</t>
  </si>
  <si>
    <t xml:space="preserve">MARIA SOSA </t>
  </si>
  <si>
    <t>UNIMER S.A.</t>
  </si>
  <si>
    <t>NETLOGIC S.A.</t>
  </si>
  <si>
    <t>SOLVER INDUSTRIAL SRL</t>
  </si>
  <si>
    <t>ITCS S.A</t>
  </si>
  <si>
    <t>CENTRO DE CALIDAD DE SOFTWARE S.A.</t>
  </si>
  <si>
    <t>OLAM SRL</t>
  </si>
  <si>
    <t>PATRIA SA DE SEGURO Y REASEGUROS</t>
  </si>
  <si>
    <t>TELEFONIA CELULAR DEL PARAGUAY S.A.</t>
  </si>
  <si>
    <t>MONARCA SA</t>
  </si>
  <si>
    <t>PRINTEC SA</t>
  </si>
  <si>
    <t>SERVICIOS PERSONALES</t>
  </si>
  <si>
    <t>https://migraciones.gov.py/transparencia-ley-5189-14/</t>
  </si>
  <si>
    <t>REMUNERACIONES BASICAS</t>
  </si>
  <si>
    <t>REMUNERACIONES TEMPORALES</t>
  </si>
  <si>
    <t>ASIGNACIONES COMPLEMENTARIAS</t>
  </si>
  <si>
    <t>PERSONAL CONTRATADO</t>
  </si>
  <si>
    <t>OTROS GATOS</t>
  </si>
  <si>
    <t>SERVICIOS NO PERSONALES</t>
  </si>
  <si>
    <t>SERVICIOS BASICOS</t>
  </si>
  <si>
    <t>TRANSPORTE Y ALMACENAJE</t>
  </si>
  <si>
    <t>PASAJES Y VIATICOS</t>
  </si>
  <si>
    <t>GASTOS POR ASEO, MANTENIMIENTO Y REPARACIONES</t>
  </si>
  <si>
    <t>ALQUILERES Y DERECHOS</t>
  </si>
  <si>
    <t>SERVICIOS TECNICOS Y PROFESIONALES</t>
  </si>
  <si>
    <t>SERVICIO SOCIAL</t>
  </si>
  <si>
    <t>OTROS SERVICIOS EN GENERAL</t>
  </si>
  <si>
    <t>SERVICIOS DE CAPACITACION Y ADIESTRAMIENTO</t>
  </si>
  <si>
    <t>BIENES DE CONSUMO</t>
  </si>
  <si>
    <t>TEXTILES Y VESTUARIOS</t>
  </si>
  <si>
    <t>PRODUCTOS DE PAPEL, CARTON E IMPRESOS</t>
  </si>
  <si>
    <t>PRODUCTOS DE CONSUMO DE OFICINA E INSUMOS</t>
  </si>
  <si>
    <t>PRODUCTOS E INSTRUM. QUIMICOS Y MEDICINALES</t>
  </si>
  <si>
    <t>COMBUSTIBLES Y LUBRICANTES</t>
  </si>
  <si>
    <t>OTROS BIENES DE CONSUMO</t>
  </si>
  <si>
    <t>INVERSION FISICA</t>
  </si>
  <si>
    <t>CONSTRUCCIONES</t>
  </si>
  <si>
    <t>ADQUISICION DE MAQUINARIAS, EQUIPOS Y HERRAMIENTAS EN GENERAL</t>
  </si>
  <si>
    <t>ADQUISICION DE EQUIPO DE OFICINA Y COMPUTACION</t>
  </si>
  <si>
    <t>ADQUISICION DE ACTIVOS INTANGIBLES</t>
  </si>
  <si>
    <t>TRANSFERENCIAS</t>
  </si>
  <si>
    <t>TRANSFERENCIAS CORRIENTES AL SECTOR PRIVADO</t>
  </si>
  <si>
    <t>TRANSFERENCIAS CORRIENTES AL SECTOR EXTERNO</t>
  </si>
  <si>
    <t>OTROS GASTOS</t>
  </si>
  <si>
    <t>TOTAL</t>
  </si>
  <si>
    <t>RUBRO</t>
  </si>
  <si>
    <t>DESCRIPCION</t>
  </si>
  <si>
    <t>PRESUPUESTADO</t>
  </si>
  <si>
    <t>EJECUTADO</t>
  </si>
  <si>
    <t>SALDOS</t>
  </si>
  <si>
    <t>PORCENTAJE</t>
  </si>
  <si>
    <t>TOTALES</t>
  </si>
  <si>
    <t>Correo electrónico de atención al ciudadano</t>
  </si>
  <si>
    <t>E-mail habilitado para consultas, reclamos y denuncias</t>
  </si>
  <si>
    <t>Departamento de Atención al Público / Ciudadano | Dirección de Gabinete</t>
  </si>
  <si>
    <t>migraciones@migraciones.gov.py</t>
  </si>
  <si>
    <t>Red social Facebook</t>
  </si>
  <si>
    <t>Página oficial verificada en Facebook</t>
  </si>
  <si>
    <t>Departamento de Comunicación Institucional | Dirección de Gabinete</t>
  </si>
  <si>
    <t>https://www.facebook.com/MigracionesPY/</t>
  </si>
  <si>
    <t>Red Social Twitter</t>
  </si>
  <si>
    <t>Cuenta oficial verificada en X</t>
  </si>
  <si>
    <t>https://x.com/MigracionesPY</t>
  </si>
  <si>
    <t>Red Social Instagram</t>
  </si>
  <si>
    <t>Cuenta oficial en Instagram</t>
  </si>
  <si>
    <t>https://www.instagram.com/Migracionespy/</t>
  </si>
  <si>
    <t>Portal de Acceso a la Información Pública</t>
  </si>
  <si>
    <t>Portal de solicitud de información pública del Gobierno Nacional</t>
  </si>
  <si>
    <t>https://informacionpublica.paraguay.gov.py/</t>
  </si>
  <si>
    <t>Portal de Denuncias</t>
  </si>
  <si>
    <t>Portal de denuncias del Gobierno Nacional</t>
  </si>
  <si>
    <t xml:space="preserve">www.denuncias.gov.py </t>
  </si>
  <si>
    <t>Contact Center</t>
  </si>
  <si>
    <t>Línea telefónica habilitada para atención</t>
  </si>
  <si>
    <t>Oficina de Contact Center del Departamento de Atención al Público / Ciudadano</t>
  </si>
  <si>
    <t>021 411 2000</t>
  </si>
  <si>
    <t>https://transparencia.senac.gov.py/portal?institucion=11</t>
  </si>
  <si>
    <t>Pendiente de calificación</t>
  </si>
  <si>
    <t>Intermedio</t>
  </si>
  <si>
    <t>https://www.sfp.gov.py/vchgo/application/files/9017/2176/0214/100Porc_Abril_2024.pdf</t>
  </si>
  <si>
    <t>https://www.sfp.gov.py/vchgo/application/files/7217/2297/0348/100Porc_Mayo_2024.pdf</t>
  </si>
  <si>
    <t>https://www.sfp.gov.py/vchgo/application/files/5017/2409/7873/100Porc_Junio_2024.pdf</t>
  </si>
  <si>
    <t>https://www.sfp.gov.py/vchgo/application/files/9117/3402/8756/100Porc_Julio_2024.pdf</t>
  </si>
  <si>
    <t>https://www.sfp.gov.py/vchgo/application/files/9917/3410/7641/100Porc_Agosto_2024.pdf</t>
  </si>
  <si>
    <t>https://www.sfp.gov.py/vchgo/application/files/1417/3409/4628/100Porc_Septiembre_2024.pdf</t>
  </si>
  <si>
    <t>Detecciones de Documentos de Viajes Fraudulentos</t>
  </si>
  <si>
    <t>Mediante el conocimiento e idoneidad de los funcionarios apostados en los Puestos de Control Migratorios y con la ayuda de las herramientas informaticas instaladas en los mismos, se pueden derivar los casos a las instituciones encargadas de la investigacion y pericia de tales documentos.</t>
  </si>
  <si>
    <t>Operaciones de Control Intrafrontera</t>
  </si>
  <si>
    <t>*Operativos de apoyo en Puestos de Control Migratorio con mayor flujo migratorio - Temporada alta/Enero 2024.
* Operativos de apoyo en Puestos de Control Migratorio con mayor flujo migratorio - Semana Santa.
* Operativo de apoyo en Puestos de Control Migratorio de Alberdi alto flujo migratorio.
* Operativo de apoyo en Puestos de Control Migratorio de Alberdi por implementacion de nueva modalidad de control migratorio TVF.
* Operativo de apoyo en Puestos de Control Migratorio en el Puente San Roque (Encarnación) por implementacion de nueva modalidad de control migratorio TVF.
* Operativo de control migratorio para la detección de posibles victimas de trata de personas, explotacion infantil y de documentacion fraudulenta en ciudad del este.
* Operativo de control migratorio para la detección de posibles victimas de trata de personas, explotacion infantil y de documentacion fraudulenta en saltos del guaira. 
* Operativo de apoyo para la Final de la Copa Sudamericana.
* Operativo de refuerzo para salida de estudiantes por el Puente Internacional de la Amistad.
* Operativo de refuerzo temporada alta en el Puente Internacional de la Amistad, Diciembre (1)
* Operativo de refuerzo temporada alta en el Puente Internacional de la Amistad, Diciembre (2)
* Operativo de refuerzo temporada alta en el Puente Internacional de la Amistad, Diciembre (3)</t>
  </si>
  <si>
    <t>Verificar las documentaciones y requisitos migratorios mediante la aplicacion de controles aleatorios en rutas y en los puestos de control.</t>
  </si>
  <si>
    <t>Instar a los ciudadanos extranjeros y nacionales a cumplir con las normativas migratorias vigentes en la Ley.</t>
  </si>
  <si>
    <t>*Operativos de apoyo en Puestos de Control Migratorio con mayor flujo migratorio - Temporada alta/Enero 2024.
*Operativos de apoyo en Puestos de Control Migratorio con mayor flujo migratorio - Semana Santa.
*Operativo de apoyo en Puestos de Control Migratorio de Alberdi alto flujo migratorio.
Operativo de apoyo en Puestos de Control Migratorio de Alberdi por implementacion de nueva modalidad de control migratorio TVF.
* Operativo de apoyo en Puestos de Control Migratorio en el Puente San Roque (Encarnación) por implementacion de nueva modalidad de control migratorio TVF.
* Operativo de control migratorio para la detección de posibles victimas de trata de personas, explotacion infantil y de documentacion fraudulenta en ciudad del este.
* Operativo de control migratorio para la detección de posibles victimas de trata de personas, explotacion infantil y de documentacion fraudulenta en saltos del guaira.
* Operativo de apoyo para la Final de la Copa Sudamericana.
* Operativo de refuerzo para salida de estudiantes por el Puente Internacional de la Amistad.
* Operativo de refuerzo temporada alta en el Puente Internacional de la Amistad, Diciembre (1)
* Operativo de refuerzo temporada alta en el Puente Internacional de la Amistad, Diciembre (2)
* Operativo de refuerzo temporada alta en el Puente Internacional de la Amistad, Diciembre (3)</t>
  </si>
  <si>
    <t>Evitar el ingreso de ciudadanos con documentos fraudulentos mediante la idoneidad de los funcionarios de frontera con la ayuda de las herramientas tecnologicas.</t>
  </si>
  <si>
    <t>Lograr indentificar los casos de utilizacion de documentos fraudulentos, evitando el ingreso de personas inescrupulosas que podrias estar vinculadas a asociaciones criminales.</t>
  </si>
  <si>
    <t>* Inadmision del ciudadano Jonathan Alberto Valdez Ascencio con pasaporte de Panama, presumiblemente falso en el PC AISP.
* Ciudadano Mexicano con alerta por el grupo AIRCOP.
* Inadmision del ciudadano Samil Alberto Perdomo con pasaporte presumiblemente falso en el PC AISP.
* Impedimento de salida de dos ciudadanos en el PC AISP, uno con pasaporte presumiblemente adulterado, y otro en calidad de impostora (Pasaporte no corresponde a la pasajera)
* Impedimento de salida de dos ciudadanos dominicanos con pasaporte presumiblemente fraudulento en el PC AISP
* Inadmision de dos ciudadanos de nacionalidad republica popular de china por presentacion de visas de la republica del paraguay presumiblemente no autenticas
* Impedimento de Salida de una ciudadana de nacionalidad brasilera por presentacion de pasaporte presumiblemente adulterado</t>
  </si>
  <si>
    <t>https://informacionpublica.paraguay.gov.py</t>
  </si>
  <si>
    <t>SIN PRODUCTO</t>
  </si>
  <si>
    <t>TICKET N° 17383</t>
  </si>
  <si>
    <t>CULMINADA</t>
  </si>
  <si>
    <t>TICKET  N° 17126</t>
  </si>
  <si>
    <t>Solicitud de reconsideración de multa impuesta a 4 personas</t>
  </si>
  <si>
    <t>Solicitud de reconsideración de multa impuesta a 2 personas</t>
  </si>
  <si>
    <t>TICKET N°  16420</t>
  </si>
  <si>
    <t>Denuncia sobre supuesta solicitud de dinero a una ciudadana paraguaya</t>
  </si>
  <si>
    <t>TICKET N°  17781</t>
  </si>
  <si>
    <t>Supuest hecho de solicitud de dinero para el ingreso al pais de una solicitante de Refugio</t>
  </si>
  <si>
    <t>Informe sobre manipulación de reloj biometrico</t>
  </si>
  <si>
    <t>Escrito conclusivo DTA N°10 de fecha 13/11/2024</t>
  </si>
  <si>
    <t xml:space="preserve">MEMORANDUM DE DGTH N° 507/2024 </t>
  </si>
  <si>
    <t>MEMORANDUM DE PRENSA DG N° 63/24</t>
  </si>
  <si>
    <t>Renuncia recibida atra vez de la red social Facebook</t>
  </si>
  <si>
    <t xml:space="preserve">MEMORANDUM DE DGMM N° 441/2024 </t>
  </si>
  <si>
    <t>Denuncia sobre adulteración de Sello migratorio</t>
  </si>
  <si>
    <t xml:space="preserve">MEMORANDUM DE DGMM N° 246/2024 </t>
  </si>
  <si>
    <t>Supuest hecho de cobro de dinero por parte de un inspector de P.C José Falcón</t>
  </si>
  <si>
    <t xml:space="preserve">Escrito conclusivo DTA N° 8 de fecha  11/11/2024 </t>
  </si>
  <si>
    <t>Escrito conclusivo DTA N° 9 de fecha 12/11/2024 (Rescisión de contrato y una suspención de 3 días de trabajo y salario)</t>
  </si>
  <si>
    <t>CON SOLICITUD DE INFORMES A LAS DISTINTAS DEPENDENCIAS DE LA DNM</t>
  </si>
  <si>
    <t>TICKET Nº 16546</t>
  </si>
  <si>
    <t>Las ciudadanas extranjeras incurrieron en transgresión a la Ley Migratoria, multa correctamente aplicada.</t>
  </si>
  <si>
    <t>En proceso.</t>
  </si>
  <si>
    <t>Con  recomendación de aplicación de sanción al servidor público.</t>
  </si>
  <si>
    <t>Recomendación de  sumario administrativo</t>
  </si>
  <si>
    <t>FINALIZADA</t>
  </si>
  <si>
    <t>ARCHIVADA</t>
  </si>
  <si>
    <t>No se ha podido determinar la existencia del hecho denunciado</t>
  </si>
  <si>
    <t>Denuncia sobre supuesta situación irregular respecto al otorgamiento de plazo de estadía, en el puesto de control migratorio del Puente Internacional  San Roque Gonzalez de Santacruz</t>
  </si>
  <si>
    <t xml:space="preserve">Recomendación de recisión de contrato y aplicación del del artículo 353, inc. a) de la Ley 213/1993 Código del Trabajo (suspensión de salario de tres días), </t>
  </si>
  <si>
    <t>TICKET N° 17333</t>
  </si>
  <si>
    <t>TICKET N° 17364</t>
  </si>
  <si>
    <t>Informe de Gestión</t>
  </si>
  <si>
    <t>El resumén abarca las actividades llevadas a cabo por la Dirección de Auditoría durante el ejercicio fiscal 2024.</t>
  </si>
  <si>
    <t>Carnet de Radicación Permanente y Temporaria otorgada a Extranjeros con intenciones de residir en Territorio Nacional</t>
  </si>
  <si>
    <t>Carnet emitidos</t>
  </si>
  <si>
    <t>Registro y Control de Movimiento de Entrada y Salida por los Puestos de Control Migratorio de Extranjeros y Nacionales</t>
  </si>
  <si>
    <t>Flujo migratorio</t>
  </si>
  <si>
    <t>Descripción del Indicador misional</t>
  </si>
  <si>
    <t>Cantidad de indicadores</t>
  </si>
  <si>
    <t>5.1- Indicadores Misionales Identificados</t>
  </si>
  <si>
    <t>5- INDICADORES MISIONALES DE RENDICIÓN DE CUENTAS AL CIUDADANO</t>
  </si>
  <si>
    <t>ANEXO DG</t>
  </si>
  <si>
    <t xml:space="preserve">ANEXO DGMM         </t>
  </si>
  <si>
    <t>ANEXO DGE</t>
  </si>
  <si>
    <t>ANEXO DTIC</t>
  </si>
  <si>
    <t xml:space="preserve">ANEXO DAI </t>
  </si>
  <si>
    <t>Garantizar el cumplimiento de la normativa migratoria en el Paraguay, mediante una gestión eficiente, transparente y orientada al servicio a los connacionales y extranjeros, con el objetivo de facilitar la movilidad segura y ordenada, contribuyendo al desarrollo del país y al fortalecimiento de la integración regional e internacional.</t>
  </si>
  <si>
    <r>
      <rPr>
        <u/>
        <sz val="12"/>
        <color theme="1"/>
        <rFont val="Garamond"/>
        <family val="1"/>
      </rPr>
      <t>Anexo primer informe parcial</t>
    </r>
    <r>
      <rPr>
        <sz val="12"/>
        <color theme="1"/>
        <rFont val="Garamond"/>
        <family val="1"/>
      </rPr>
      <t>:                                                                                                                                                                                                                                                                                                                                                                                                    La Unidad de Transparencia y Anticorrupción tramitó además las siguientes denuncias recepcionadas en el mes de diciembre del año 2023:                                                                                                                                                                                                                               1)Denuncia según TICKET Nº 16018-16/10/2023 - investigación preliminar, con escrito conclusivo para firma de la máxima autoridad.                                                                                                                                                                                                                                   2)Denuncia según TICKET Nº 16033-17/10/2023 - investigación preliminar sin escrito conclusivo.                                                                                                                                                                                                                                                                                           3)Memorandum Departamento de Prensa/DG Nº 042/2023-26/12/2023: Denuncia realizada por la ciudadana argentina Amanda Palacios recepcionada en fecha 26/12/2023, donde se pudo constatar que el inspector denunciado fue desvinculado de la institución y que la DNM realizó una denuncia penal contra el mismo(Escrito Conclusivo UTA/DNM  Nº 03/2023- 31/10/2023.                                                                                                                                                                                                                                                                                               4)Memorandum Departamento de Prensa/DG Nº 043/2023-26/12/2023: Denuncia realizada por un ciudadano argentino sobre un supuesto hecho de falta de entrega de comprobante de entrada al pais. Desestimada, la UTA pudo constatar que fue emitida la boleta de entrada al pais.                                                                                                                                                                                                                                                                                                                                                                                                         5)Memorandum Departamento de Prensa/DG Nº 043/2023-26/12/2023: Denuncia realizada por una ciudadana venezolana con DNI argentino, sobre un supuesto hecho de falta de entrega de comprobante de entrada al pais. Desestimada, la UTA pudo constatar que fue emitida la boleta de entrada al pais.                                                                                                                                                                                                                                                                                                                                                                                                                 5)Denuncia según TICKET Nº 16518-29/12/2023</t>
    </r>
  </si>
  <si>
    <r>
      <rPr>
        <u/>
        <sz val="12"/>
        <color theme="1"/>
        <rFont val="Garamond"/>
        <family val="1"/>
      </rPr>
      <t>Anexo segundo informe parcial</t>
    </r>
    <r>
      <rPr>
        <sz val="12"/>
        <color theme="1"/>
        <rFont val="Garamond"/>
        <family val="1"/>
      </rPr>
      <t>:                                                                                                                                                                                                                                                                                                                                                                                             Culminación de la Investigación preliminar de:                                                                                                                                                                                                                                                                                                                                                                            1) denuncia realizada conforme al Ticket Nº 16018, con la aplicación de la siguiente sanción: suspensión de trabajo y salario por dos dias a un personal contratado(Escrito Conclusivo Nº UTA/DNM Nº 03/2024 de fecha 22/04/2024.                                                                                2) infome de Director General de Movimiento Migratorio sobre una sitiuación irregular, acontecida en el puesto de control migratorio del Puente Internacional San Roque Gonzalez de Santacruz, que derivó en la sanción de: suspensión de trabajo y salario por tres días a una personal contratada(Escrito Conclusivo UTA/DNM Nº 04/2024 de fecha 22/04/2024,                                                                                                                                                                                                                                                                                                                          La Dirección de  Transparencia y Anticorrupción  ha desestimado la denuncia realizada segun Ticket Nº 16845: La denuncia hace referencia a supuesta solicitud de dinero a estudiantes brasileros, la misma aparentemente es solicitada por gestores, no por funcionarios de la institución en CDE.</t>
    </r>
  </si>
  <si>
    <r>
      <rPr>
        <u/>
        <sz val="12"/>
        <color theme="1"/>
        <rFont val="Garamond"/>
        <family val="1"/>
      </rPr>
      <t>Anexo tercer informe parcial</t>
    </r>
    <r>
      <rPr>
        <sz val="12"/>
        <color theme="1"/>
        <rFont val="Garamond"/>
        <family val="1"/>
      </rPr>
      <t>:                                                                                                                                                                                                                                                                                                                                                                                                               La Dirección de Transparencia y Anticorrupción ha culminado la diligencia investigativa sobre un hecho irregular acontecido en el puesto de control migratorio de TRES FRONTERAS, emitiendo el Escrito Conclusivo DNM/DTA N°07/2024 de fecha 30/08/2024.</t>
    </r>
  </si>
  <si>
    <r>
      <rPr>
        <u/>
        <sz val="12"/>
        <color theme="1"/>
        <rFont val="Garamond"/>
        <family val="1"/>
      </rPr>
      <t>Anexo utimo trimestre</t>
    </r>
    <r>
      <rPr>
        <sz val="12"/>
        <color theme="1"/>
        <rFont val="Garamond"/>
        <family val="1"/>
      </rPr>
      <t>:                                                                                                                                                                                                                                                                                                                                                                                                                           La Dirección de Transparencia y Anticorrupción ha culminado la diligencia investigativa sobre un supuesto hecho de falta de registro de entrada al país de un ciudadano argentino. De acuerdo a las diligencias investigativas, no se pudo demostrar la responsabilidad del inspector de la DNM. Así mismo, se ha culminado las diligencias investigativas respecto a la denuncias realizada por un ciudadano británico sobre supuesta tortura sicológica, maltrato y discriminación,. actualmente se encuentra en el despacho del director nacional.</t>
    </r>
  </si>
  <si>
    <t xml:space="preserve">Secretaria General </t>
  </si>
  <si>
    <t xml:space="preserve">Directora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</si>
</sst>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4">
    <font>
      <sz val="11"/>
      <color theme="1"/>
      <name val="Calibri"/>
      <charset val="134"/>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rgb="FF000000"/>
      <name val="Garamond"/>
      <family val="1"/>
    </font>
    <font>
      <b/>
      <sz val="13"/>
      <color theme="1"/>
      <name val="Garamond"/>
      <family val="1"/>
    </font>
    <font>
      <u/>
      <sz val="11"/>
      <color theme="10"/>
      <name val="Calibri"/>
      <family val="2"/>
      <scheme val="minor"/>
    </font>
    <font>
      <sz val="12"/>
      <color rgb="FF222222"/>
      <name val="Garamond"/>
      <family val="1"/>
    </font>
    <font>
      <sz val="12"/>
      <color indexed="8"/>
      <name val="Garamond"/>
      <family val="1"/>
    </font>
    <font>
      <u/>
      <sz val="8.8000000000000007"/>
      <color theme="10"/>
      <name val="Calibri"/>
      <family val="2"/>
    </font>
    <font>
      <sz val="11"/>
      <color theme="1"/>
      <name val="Arial"/>
      <family val="2"/>
    </font>
    <font>
      <sz val="10"/>
      <color theme="1"/>
      <name val="Arial"/>
      <family val="2"/>
    </font>
    <font>
      <sz val="9"/>
      <color theme="1"/>
      <name val="Arial"/>
      <family val="2"/>
    </font>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sz val="12"/>
      <name val="Calibri"/>
      <family val="2"/>
      <scheme val="minor"/>
    </font>
    <font>
      <b/>
      <sz val="12"/>
      <color theme="1"/>
      <name val="Calibri"/>
      <family val="2"/>
      <scheme val="minor"/>
    </font>
    <font>
      <u/>
      <sz val="12"/>
      <color theme="10"/>
      <name val="Calibri"/>
      <family val="2"/>
    </font>
    <font>
      <u/>
      <sz val="12"/>
      <color theme="1"/>
      <name val="Garamond"/>
      <family val="1"/>
    </font>
    <font>
      <u/>
      <sz val="12"/>
      <color theme="10"/>
      <name val="Calibri"/>
      <family val="2"/>
      <scheme val="minor"/>
    </font>
  </fonts>
  <fills count="1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indexed="26"/>
        <bgColor indexed="64"/>
      </patternFill>
    </fill>
    <fill>
      <patternFill patternType="solid">
        <fgColor theme="0" tint="-0.3499862666707357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indexed="64"/>
      </left>
      <right style="medium">
        <color indexed="64"/>
      </right>
      <top style="thin">
        <color indexed="64"/>
      </top>
      <bottom style="thin">
        <color indexed="64"/>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s>
  <cellStyleXfs count="4">
    <xf numFmtId="0" fontId="0" fillId="0" borderId="0">
      <alignment vertical="center"/>
    </xf>
    <xf numFmtId="9" fontId="3" fillId="0" borderId="0" applyFont="0" applyFill="0" applyBorder="0" applyAlignment="0" applyProtection="0"/>
    <xf numFmtId="0" fontId="18" fillId="0" borderId="0" applyNumberFormat="0" applyFill="0" applyBorder="0" applyAlignment="0" applyProtection="0">
      <alignment vertical="center"/>
    </xf>
    <xf numFmtId="41" fontId="25" fillId="0" borderId="0" applyFont="0" applyFill="0" applyBorder="0" applyAlignment="0" applyProtection="0"/>
  </cellStyleXfs>
  <cellXfs count="23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2" fillId="0" borderId="0" xfId="0" applyFont="1">
      <alignment vertical="center"/>
    </xf>
    <xf numFmtId="0" fontId="13" fillId="0" borderId="0" xfId="0" applyFont="1">
      <alignment vertical="center"/>
    </xf>
    <xf numFmtId="0" fontId="9" fillId="3" borderId="0" xfId="0" applyFont="1" applyFill="1">
      <alignment vertical="center"/>
    </xf>
    <xf numFmtId="0" fontId="6" fillId="3" borderId="0" xfId="0" applyFont="1" applyFill="1">
      <alignment vertical="center"/>
    </xf>
    <xf numFmtId="0" fontId="12" fillId="2" borderId="1" xfId="0" applyFont="1" applyFill="1" applyBorder="1" applyAlignment="1">
      <alignment horizontal="center" vertical="center" wrapText="1"/>
    </xf>
    <xf numFmtId="0" fontId="9" fillId="3" borderId="0" xfId="0" applyFont="1" applyFill="1" applyAlignment="1">
      <alignment horizontal="center" vertical="center"/>
    </xf>
    <xf numFmtId="0" fontId="12" fillId="3" borderId="0" xfId="0" applyFont="1" applyFill="1" applyAlignment="1">
      <alignment horizontal="center" vertical="center"/>
    </xf>
    <xf numFmtId="0" fontId="12" fillId="2" borderId="1"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2" fillId="6" borderId="1" xfId="0" applyFont="1" applyFill="1" applyBorder="1" applyAlignment="1">
      <alignment horizontal="center" vertical="center" wrapText="1"/>
    </xf>
    <xf numFmtId="0" fontId="12" fillId="8" borderId="1" xfId="0" applyFont="1" applyFill="1" applyBorder="1" applyAlignment="1" applyProtection="1">
      <alignment horizontal="center" vertical="center" wrapText="1"/>
      <protection locked="0"/>
    </xf>
    <xf numFmtId="14" fontId="9"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0" fontId="19"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xf>
    <xf numFmtId="0" fontId="20" fillId="8" borderId="1" xfId="0" applyFont="1" applyFill="1" applyBorder="1" applyAlignment="1">
      <alignment horizontal="center" vertical="center" wrapText="1"/>
    </xf>
    <xf numFmtId="9" fontId="9" fillId="8" borderId="1" xfId="0" applyNumberFormat="1" applyFont="1" applyFill="1" applyBorder="1" applyAlignment="1">
      <alignment horizontal="center" vertical="center" wrapText="1"/>
    </xf>
    <xf numFmtId="0" fontId="20" fillId="8" borderId="11" xfId="0" applyFont="1" applyFill="1" applyBorder="1" applyAlignment="1">
      <alignment horizontal="center" vertical="center"/>
    </xf>
    <xf numFmtId="9" fontId="9" fillId="8" borderId="1" xfId="1" applyFont="1" applyFill="1" applyBorder="1" applyAlignment="1">
      <alignment horizontal="center" vertical="center" wrapText="1"/>
    </xf>
    <xf numFmtId="0" fontId="12" fillId="2"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18" fillId="8" borderId="1" xfId="2" applyFill="1" applyBorder="1" applyAlignment="1">
      <alignment horizontal="center" vertical="center" wrapText="1"/>
    </xf>
    <xf numFmtId="0" fontId="6"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22" fillId="0" borderId="0" xfId="0" applyFont="1" applyAlignment="1">
      <alignment horizontal="center" vertical="center" wrapText="1"/>
    </xf>
    <xf numFmtId="14" fontId="22" fillId="0" borderId="0" xfId="0" applyNumberFormat="1"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wrapText="1"/>
    </xf>
    <xf numFmtId="0" fontId="9" fillId="8" borderId="8" xfId="0" applyFont="1" applyFill="1" applyBorder="1" applyAlignment="1">
      <alignment horizontal="center" vertical="center"/>
    </xf>
    <xf numFmtId="3" fontId="9" fillId="8" borderId="1" xfId="0" applyNumberFormat="1" applyFont="1" applyFill="1" applyBorder="1" applyAlignment="1">
      <alignment horizontal="center" vertical="center" wrapText="1"/>
    </xf>
    <xf numFmtId="14" fontId="27" fillId="8" borderId="1" xfId="0" applyNumberFormat="1" applyFont="1" applyFill="1" applyBorder="1" applyAlignment="1">
      <alignment horizontal="center" vertical="center" wrapText="1"/>
    </xf>
    <xf numFmtId="3" fontId="27" fillId="8" borderId="1" xfId="0" applyNumberFormat="1" applyFont="1" applyFill="1" applyBorder="1" applyAlignment="1">
      <alignment horizontal="center" vertical="center"/>
    </xf>
    <xf numFmtId="3" fontId="9" fillId="8" borderId="1" xfId="0" applyNumberFormat="1" applyFont="1" applyFill="1" applyBorder="1" applyAlignment="1">
      <alignment horizontal="center" vertical="center"/>
    </xf>
    <xf numFmtId="3" fontId="30" fillId="2" borderId="0" xfId="0" applyNumberFormat="1" applyFont="1" applyFill="1" applyAlignment="1">
      <alignment horizontal="center" vertical="center"/>
    </xf>
    <xf numFmtId="3" fontId="26" fillId="2" borderId="1" xfId="0" applyNumberFormat="1" applyFont="1" applyFill="1" applyBorder="1" applyAlignment="1">
      <alignment horizontal="center" vertical="center"/>
    </xf>
    <xf numFmtId="14" fontId="26" fillId="2"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3" fontId="30" fillId="3" borderId="0" xfId="0" applyNumberFormat="1" applyFont="1" applyFill="1" applyAlignment="1">
      <alignment horizontal="center" vertical="center"/>
    </xf>
    <xf numFmtId="9" fontId="0" fillId="8" borderId="1" xfId="0" applyNumberFormat="1" applyFill="1" applyBorder="1" applyAlignment="1">
      <alignment horizontal="center" vertical="center"/>
    </xf>
    <xf numFmtId="9" fontId="26" fillId="2" borderId="1" xfId="0" applyNumberFormat="1" applyFont="1" applyFill="1" applyBorder="1" applyAlignment="1">
      <alignment horizontal="center" vertical="center"/>
    </xf>
    <xf numFmtId="3" fontId="27" fillId="8" borderId="1" xfId="0" applyNumberFormat="1"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1" xfId="0" applyFont="1" applyFill="1" applyBorder="1" applyAlignment="1">
      <alignment horizontal="center" vertical="center"/>
    </xf>
    <xf numFmtId="9" fontId="20" fillId="9" borderId="1" xfId="1" applyFont="1" applyFill="1" applyBorder="1" applyAlignment="1">
      <alignment horizontal="center" vertical="center"/>
    </xf>
    <xf numFmtId="0" fontId="9" fillId="8" borderId="8" xfId="0" applyFont="1" applyFill="1" applyBorder="1" applyAlignment="1">
      <alignment horizontal="center" vertical="center" wrapText="1"/>
    </xf>
    <xf numFmtId="14" fontId="9" fillId="8" borderId="8" xfId="0" applyNumberFormat="1" applyFont="1" applyFill="1" applyBorder="1" applyAlignment="1">
      <alignment horizontal="center" vertical="center"/>
    </xf>
    <xf numFmtId="0" fontId="12" fillId="0" borderId="0" xfId="0" applyFont="1" applyAlignment="1">
      <alignment vertical="center" wrapText="1"/>
    </xf>
    <xf numFmtId="0" fontId="13" fillId="0" borderId="0" xfId="0" applyFont="1" applyAlignment="1">
      <alignment vertical="center" wrapText="1"/>
    </xf>
    <xf numFmtId="14" fontId="9" fillId="8" borderId="8" xfId="0" applyNumberFormat="1"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3" xfId="0" applyFont="1" applyFill="1" applyBorder="1" applyAlignment="1">
      <alignment horizontal="center" vertical="center"/>
    </xf>
    <xf numFmtId="0" fontId="9" fillId="8" borderId="2" xfId="0" applyFont="1" applyFill="1" applyBorder="1" applyAlignment="1">
      <alignment horizontal="center" vertical="center" wrapText="1"/>
    </xf>
    <xf numFmtId="0" fontId="12" fillId="8" borderId="1" xfId="0" applyFont="1" applyFill="1" applyBorder="1" applyAlignment="1">
      <alignment horizontal="center" vertical="center"/>
    </xf>
    <xf numFmtId="0" fontId="31" fillId="8" borderId="1" xfId="2" applyFont="1" applyFill="1" applyBorder="1" applyAlignment="1" applyProtection="1">
      <alignment horizontal="center" vertical="center" wrapText="1"/>
    </xf>
    <xf numFmtId="0" fontId="18" fillId="9" borderId="1" xfId="2" applyFill="1" applyBorder="1" applyAlignment="1">
      <alignment horizontal="center" vertical="center" wrapText="1"/>
    </xf>
    <xf numFmtId="0" fontId="18" fillId="9" borderId="8" xfId="2" applyFill="1" applyBorder="1" applyAlignment="1">
      <alignment horizontal="center" vertical="center" wrapText="1"/>
    </xf>
    <xf numFmtId="0" fontId="18" fillId="8" borderId="8" xfId="2" applyFill="1" applyBorder="1" applyAlignment="1">
      <alignment horizontal="center" vertical="center" wrapText="1"/>
    </xf>
    <xf numFmtId="0" fontId="10" fillId="8" borderId="2" xfId="0" applyFont="1" applyFill="1" applyBorder="1" applyAlignment="1">
      <alignment horizontal="center" vertical="center"/>
    </xf>
    <xf numFmtId="0" fontId="11" fillId="8" borderId="2" xfId="0" applyFont="1" applyFill="1" applyBorder="1" applyAlignment="1">
      <alignment horizontal="center" vertical="center"/>
    </xf>
    <xf numFmtId="0" fontId="10" fillId="8" borderId="1" xfId="0" applyFont="1" applyFill="1" applyBorder="1" applyAlignment="1">
      <alignment horizontal="center" vertical="center" wrapText="1"/>
    </xf>
    <xf numFmtId="0" fontId="12" fillId="6" borderId="1" xfId="0" applyFont="1" applyFill="1" applyBorder="1" applyAlignment="1">
      <alignment horizontal="center" vertical="center"/>
    </xf>
    <xf numFmtId="9" fontId="9" fillId="8" borderId="1" xfId="1" applyFont="1" applyFill="1" applyBorder="1" applyAlignment="1">
      <alignment horizontal="center" vertical="center"/>
    </xf>
    <xf numFmtId="3" fontId="27" fillId="8" borderId="1" xfId="1" applyNumberFormat="1" applyFont="1" applyFill="1" applyBorder="1" applyAlignment="1">
      <alignment horizontal="center" vertical="center"/>
    </xf>
    <xf numFmtId="0" fontId="27" fillId="8"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xf>
    <xf numFmtId="14" fontId="13"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3" fontId="9" fillId="8" borderId="1" xfId="3" applyNumberFormat="1" applyFont="1" applyFill="1" applyBorder="1" applyAlignment="1">
      <alignment horizontal="center" vertical="center"/>
    </xf>
    <xf numFmtId="41" fontId="9" fillId="8" borderId="1" xfId="3" applyFont="1" applyFill="1" applyBorder="1" applyAlignment="1">
      <alignment horizontal="center" vertical="center"/>
    </xf>
    <xf numFmtId="3" fontId="29" fillId="6" borderId="1" xfId="0" applyNumberFormat="1" applyFont="1" applyFill="1" applyBorder="1" applyAlignment="1">
      <alignment horizontal="center" vertical="center"/>
    </xf>
    <xf numFmtId="0" fontId="27" fillId="10"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8" borderId="1" xfId="0" applyFont="1" applyFill="1" applyBorder="1" applyAlignment="1">
      <alignment horizontal="center" vertical="center"/>
    </xf>
    <xf numFmtId="14" fontId="13" fillId="8" borderId="1" xfId="0" applyNumberFormat="1" applyFont="1" applyFill="1" applyBorder="1" applyAlignment="1">
      <alignment horizontal="center" vertical="center"/>
    </xf>
    <xf numFmtId="14" fontId="12" fillId="8" borderId="1" xfId="0" applyNumberFormat="1" applyFont="1" applyFill="1" applyBorder="1" applyAlignment="1">
      <alignment horizontal="center" vertical="center"/>
    </xf>
    <xf numFmtId="14" fontId="6" fillId="8" borderId="1" xfId="0" applyNumberFormat="1" applyFont="1" applyFill="1" applyBorder="1" applyAlignment="1">
      <alignment horizontal="center" vertical="center"/>
    </xf>
    <xf numFmtId="0" fontId="6" fillId="0" borderId="0" xfId="0" applyFont="1" applyAlignment="1">
      <alignment horizontal="center" vertical="center"/>
    </xf>
    <xf numFmtId="0" fontId="12" fillId="4" borderId="1" xfId="0" applyFont="1" applyFill="1" applyBorder="1" applyAlignment="1">
      <alignment horizontal="center" vertical="center" wrapText="1"/>
    </xf>
    <xf numFmtId="3" fontId="26" fillId="6" borderId="1" xfId="0" applyNumberFormat="1" applyFont="1" applyFill="1" applyBorder="1" applyAlignment="1">
      <alignment horizontal="center" vertical="center"/>
    </xf>
    <xf numFmtId="14" fontId="26" fillId="6" borderId="1" xfId="0" applyNumberFormat="1" applyFont="1" applyFill="1" applyBorder="1" applyAlignment="1">
      <alignment horizontal="center" vertical="center" wrapText="1"/>
    </xf>
    <xf numFmtId="14" fontId="30" fillId="6" borderId="1" xfId="0" applyNumberFormat="1" applyFont="1" applyFill="1" applyBorder="1" applyAlignment="1">
      <alignment horizontal="center" vertical="center" wrapText="1"/>
    </xf>
    <xf numFmtId="3" fontId="26" fillId="8" borderId="1" xfId="0" applyNumberFormat="1" applyFont="1" applyFill="1" applyBorder="1" applyAlignment="1">
      <alignment horizontal="center" vertical="center"/>
    </xf>
    <xf numFmtId="14" fontId="26" fillId="8" borderId="1" xfId="0" applyNumberFormat="1" applyFont="1" applyFill="1" applyBorder="1" applyAlignment="1">
      <alignment horizontal="center" vertical="center" wrapText="1"/>
    </xf>
    <xf numFmtId="3" fontId="0" fillId="0" borderId="0" xfId="0" applyNumberFormat="1" applyAlignment="1">
      <alignment horizontal="center" vertical="center"/>
    </xf>
    <xf numFmtId="14" fontId="26" fillId="2" borderId="1" xfId="0" applyNumberFormat="1" applyFont="1" applyFill="1" applyBorder="1" applyAlignment="1">
      <alignment horizontal="center" vertical="center" wrapText="1"/>
    </xf>
    <xf numFmtId="41" fontId="9" fillId="8" borderId="1" xfId="3" applyFont="1" applyFill="1" applyBorder="1" applyAlignment="1">
      <alignment horizontal="left" vertical="center"/>
    </xf>
    <xf numFmtId="0" fontId="12" fillId="2" borderId="1" xfId="0" applyFont="1" applyFill="1" applyBorder="1" applyAlignment="1">
      <alignment horizontal="center" vertical="center"/>
    </xf>
    <xf numFmtId="0" fontId="23" fillId="0" borderId="0" xfId="0" applyFont="1" applyAlignment="1">
      <alignment horizontal="left" vertical="center" wrapText="1"/>
    </xf>
    <xf numFmtId="0" fontId="9" fillId="8" borderId="8" xfId="0" applyFont="1" applyFill="1" applyBorder="1" applyAlignment="1">
      <alignment horizontal="center" vertical="center"/>
    </xf>
    <xf numFmtId="0" fontId="9" fillId="8" borderId="2"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9" fillId="8" borderId="4"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18" fillId="8" borderId="5" xfId="2" applyFill="1" applyBorder="1" applyAlignment="1">
      <alignment horizontal="center" vertical="center"/>
    </xf>
    <xf numFmtId="0" fontId="18" fillId="8" borderId="6" xfId="2" applyFill="1" applyBorder="1" applyAlignment="1">
      <alignment horizontal="center" vertical="center"/>
    </xf>
    <xf numFmtId="0" fontId="18" fillId="8" borderId="12" xfId="2" applyFill="1" applyBorder="1" applyAlignment="1">
      <alignment horizontal="center" vertical="center"/>
    </xf>
    <xf numFmtId="0" fontId="18" fillId="8" borderId="13" xfId="2" applyFill="1" applyBorder="1" applyAlignment="1">
      <alignment horizontal="center" vertical="center"/>
    </xf>
    <xf numFmtId="0" fontId="18" fillId="8" borderId="9" xfId="2" applyFill="1" applyBorder="1" applyAlignment="1">
      <alignment horizontal="center" vertical="center"/>
    </xf>
    <xf numFmtId="0" fontId="18" fillId="8" borderId="14" xfId="2" applyFill="1" applyBorder="1" applyAlignment="1">
      <alignment horizontal="center" vertical="center"/>
    </xf>
    <xf numFmtId="0" fontId="9" fillId="8" borderId="1" xfId="0" applyFont="1" applyFill="1" applyBorder="1" applyAlignment="1">
      <alignment horizontal="center" vertical="center"/>
    </xf>
    <xf numFmtId="0" fontId="12"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9" fillId="8" borderId="4" xfId="0"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31" fillId="8" borderId="5" xfId="2" applyFont="1" applyFill="1" applyBorder="1" applyAlignment="1" applyProtection="1">
      <alignment horizontal="center" vertical="center" wrapText="1"/>
    </xf>
    <xf numFmtId="0" fontId="12" fillId="8" borderId="6"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3" xfId="0" applyFont="1" applyFill="1" applyBorder="1" applyAlignment="1">
      <alignment horizontal="center" vertical="center"/>
    </xf>
    <xf numFmtId="0" fontId="9" fillId="8" borderId="8" xfId="0" applyFont="1" applyFill="1" applyBorder="1" applyAlignment="1">
      <alignment horizontal="center" vertical="center" wrapText="1"/>
    </xf>
    <xf numFmtId="0" fontId="9" fillId="8" borderId="7" xfId="0" applyFont="1" applyFill="1" applyBorder="1" applyAlignment="1">
      <alignment horizontal="center" vertical="center" wrapText="1"/>
    </xf>
    <xf numFmtId="14" fontId="9" fillId="8" borderId="8"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27" fillId="8" borderId="2"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14" fillId="6" borderId="1" xfId="0" applyFont="1" applyFill="1" applyBorder="1" applyAlignment="1">
      <alignment horizontal="center" vertical="center"/>
    </xf>
    <xf numFmtId="9" fontId="12" fillId="8" borderId="1" xfId="0" applyNumberFormat="1"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18" fillId="8" borderId="5" xfId="2" applyFill="1" applyBorder="1" applyAlignment="1" applyProtection="1">
      <alignment horizontal="center" vertical="center"/>
      <protection locked="0"/>
    </xf>
    <xf numFmtId="0" fontId="18" fillId="8" borderId="16" xfId="2" applyFill="1" applyBorder="1" applyAlignment="1" applyProtection="1">
      <alignment horizontal="center" vertical="center"/>
      <protection locked="0"/>
    </xf>
    <xf numFmtId="0" fontId="18" fillId="8" borderId="6" xfId="2" applyFill="1" applyBorder="1" applyAlignment="1" applyProtection="1">
      <alignment horizontal="center" vertical="center"/>
      <protection locked="0"/>
    </xf>
    <xf numFmtId="0" fontId="18" fillId="8" borderId="9" xfId="2" applyFill="1" applyBorder="1" applyAlignment="1" applyProtection="1">
      <alignment horizontal="center" vertical="center"/>
      <protection locked="0"/>
    </xf>
    <xf numFmtId="0" fontId="18" fillId="8" borderId="15" xfId="2" applyFill="1" applyBorder="1" applyAlignment="1" applyProtection="1">
      <alignment horizontal="center" vertical="center"/>
      <protection locked="0"/>
    </xf>
    <xf numFmtId="0" fontId="18" fillId="8" borderId="14" xfId="2" applyFill="1" applyBorder="1" applyAlignment="1" applyProtection="1">
      <alignment horizontal="center" vertical="center"/>
      <protection locked="0"/>
    </xf>
    <xf numFmtId="3" fontId="27" fillId="8" borderId="2" xfId="0" applyNumberFormat="1" applyFont="1" applyFill="1" applyBorder="1" applyAlignment="1">
      <alignment horizontal="center" vertical="center" wrapText="1"/>
    </xf>
    <xf numFmtId="3" fontId="27" fillId="8" borderId="3"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33" fillId="8" borderId="2" xfId="2" applyFont="1" applyFill="1" applyBorder="1" applyAlignment="1">
      <alignment horizontal="center" vertical="center" wrapText="1"/>
    </xf>
    <xf numFmtId="0" fontId="31" fillId="8" borderId="2" xfId="2" applyFont="1" applyFill="1" applyBorder="1" applyAlignment="1" applyProtection="1">
      <alignment horizontal="center" vertical="center" wrapText="1"/>
    </xf>
    <xf numFmtId="0" fontId="12" fillId="8" borderId="2" xfId="0" applyFont="1" applyFill="1" applyBorder="1" applyAlignment="1">
      <alignment horizontal="center" vertical="center"/>
    </xf>
    <xf numFmtId="0" fontId="12" fillId="8" borderId="3" xfId="0" applyFont="1" applyFill="1" applyBorder="1" applyAlignment="1">
      <alignment horizontal="center" vertical="center"/>
    </xf>
    <xf numFmtId="0" fontId="18" fillId="8" borderId="1" xfId="2" applyFill="1" applyBorder="1" applyAlignment="1">
      <alignment horizontal="center" vertical="center" wrapText="1"/>
    </xf>
    <xf numFmtId="0" fontId="15" fillId="8"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8" fillId="4" borderId="8"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7" xfId="0" applyFont="1" applyFill="1" applyBorder="1" applyAlignment="1">
      <alignment horizontal="center" vertical="center"/>
    </xf>
    <xf numFmtId="0" fontId="18" fillId="8" borderId="1" xfId="2" applyFill="1" applyBorder="1" applyAlignment="1">
      <alignment horizontal="center" vertical="center"/>
    </xf>
    <xf numFmtId="0" fontId="8" fillId="8" borderId="1" xfId="0" applyFont="1" applyFill="1" applyBorder="1" applyAlignment="1">
      <alignment horizontal="center" vertical="center"/>
    </xf>
    <xf numFmtId="0" fontId="11" fillId="4" borderId="1" xfId="0" applyFont="1" applyFill="1" applyBorder="1" applyAlignment="1">
      <alignment horizontal="center" vertical="center"/>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6" fillId="7" borderId="2" xfId="0" applyFont="1" applyFill="1" applyBorder="1" applyAlignment="1" applyProtection="1">
      <alignment horizontal="center" vertical="center"/>
      <protection locked="0"/>
    </xf>
    <xf numFmtId="0" fontId="16" fillId="7" borderId="4" xfId="0" applyFont="1" applyFill="1" applyBorder="1" applyAlignment="1" applyProtection="1">
      <alignment horizontal="center" vertical="center"/>
      <protection locked="0"/>
    </xf>
    <xf numFmtId="0" fontId="16" fillId="7"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8" borderId="2" xfId="0" applyFont="1" applyFill="1" applyBorder="1" applyAlignment="1" applyProtection="1">
      <alignment horizontal="center" vertical="center"/>
      <protection locked="0"/>
    </xf>
    <xf numFmtId="0" fontId="12" fillId="8" borderId="3"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xf>
    <xf numFmtId="0" fontId="17" fillId="6" borderId="2" xfId="0" applyFont="1" applyFill="1" applyBorder="1" applyAlignment="1" applyProtection="1">
      <alignment horizontal="center" vertical="center"/>
      <protection locked="0"/>
    </xf>
    <xf numFmtId="0" fontId="17" fillId="6" borderId="4"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0" fillId="0" borderId="3" xfId="0" applyBorder="1" applyAlignment="1">
      <alignment horizontal="center" vertical="center"/>
    </xf>
    <xf numFmtId="0" fontId="31" fillId="8" borderId="1" xfId="2" applyFont="1" applyFill="1" applyBorder="1" applyAlignment="1" applyProtection="1">
      <alignment horizontal="center" vertical="center" wrapText="1"/>
    </xf>
    <xf numFmtId="0" fontId="9" fillId="8" borderId="9"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8" borderId="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28" fillId="6" borderId="8" xfId="2" applyFont="1" applyFill="1" applyBorder="1" applyAlignment="1" applyProtection="1">
      <alignment horizontal="center" vertical="center" wrapText="1"/>
    </xf>
    <xf numFmtId="0" fontId="27" fillId="6" borderId="10"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8" fillId="5" borderId="1" xfId="0" applyFont="1" applyFill="1" applyBorder="1" applyAlignment="1">
      <alignment horizontal="center" vertical="center"/>
    </xf>
    <xf numFmtId="0" fontId="9" fillId="8" borderId="2" xfId="0" applyFont="1" applyFill="1" applyBorder="1" applyAlignment="1">
      <alignment horizontal="left" vertical="center" wrapText="1"/>
    </xf>
    <xf numFmtId="0" fontId="9" fillId="8" borderId="4" xfId="0" applyFont="1" applyFill="1" applyBorder="1" applyAlignment="1">
      <alignment horizontal="left" vertical="center" wrapText="1"/>
    </xf>
    <xf numFmtId="0" fontId="9" fillId="8" borderId="3" xfId="0" applyFont="1" applyFill="1" applyBorder="1" applyAlignment="1">
      <alignment horizontal="left" vertical="center" wrapText="1"/>
    </xf>
    <xf numFmtId="0" fontId="9" fillId="8" borderId="7" xfId="0" applyFont="1" applyFill="1" applyBorder="1" applyAlignment="1">
      <alignment horizontal="center" vertical="center"/>
    </xf>
    <xf numFmtId="14" fontId="9" fillId="8" borderId="8" xfId="0" applyNumberFormat="1" applyFont="1" applyFill="1" applyBorder="1" applyAlignment="1">
      <alignment horizontal="center" vertical="center"/>
    </xf>
    <xf numFmtId="14" fontId="9" fillId="8" borderId="7" xfId="0" applyNumberFormat="1" applyFont="1" applyFill="1" applyBorder="1" applyAlignment="1">
      <alignment horizontal="center" vertical="center"/>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33" fillId="8" borderId="5" xfId="2" applyFont="1" applyFill="1" applyBorder="1" applyAlignment="1" applyProtection="1">
      <alignment horizontal="center" vertical="center" wrapText="1"/>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4" fillId="6" borderId="7" xfId="0" applyFont="1" applyFill="1" applyBorder="1" applyAlignment="1">
      <alignment horizontal="center" vertical="center"/>
    </xf>
    <xf numFmtId="0" fontId="21" fillId="8" borderId="1" xfId="2" applyFont="1" applyFill="1" applyBorder="1" applyAlignment="1" applyProtection="1">
      <alignment horizontal="center" vertical="center" wrapText="1"/>
    </xf>
    <xf numFmtId="0" fontId="9" fillId="8" borderId="10" xfId="0" applyFont="1" applyFill="1" applyBorder="1" applyAlignment="1">
      <alignment horizontal="center" vertical="center"/>
    </xf>
    <xf numFmtId="14" fontId="9" fillId="8" borderId="10" xfId="0" applyNumberFormat="1" applyFont="1" applyFill="1" applyBorder="1" applyAlignment="1">
      <alignment horizontal="center" vertical="center"/>
    </xf>
    <xf numFmtId="0" fontId="31" fillId="8" borderId="3" xfId="2" applyFont="1" applyFill="1" applyBorder="1" applyAlignment="1" applyProtection="1">
      <alignment horizontal="center" vertical="center" wrapText="1"/>
    </xf>
  </cellXfs>
  <cellStyles count="4">
    <cellStyle name="Hipervínculo" xfId="2" builtinId="8"/>
    <cellStyle name="Millares [0]" xfId="3"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ES"/>
              <a:t>EJECUCION PRESUPUESTARIA</a:t>
            </a:r>
          </a:p>
        </c:rich>
      </c:tx>
      <c:layout>
        <c:manualLayout>
          <c:xMode val="edge"/>
          <c:yMode val="edge"/>
          <c:x val="0.37509055259682739"/>
          <c:y val="1.4386635737827285E-2"/>
        </c:manualLayout>
      </c:layout>
      <c:overlay val="0"/>
    </c:title>
    <c:autoTitleDeleted val="0"/>
    <c:plotArea>
      <c:layout>
        <c:manualLayout>
          <c:layoutTarget val="inner"/>
          <c:xMode val="edge"/>
          <c:yMode val="edge"/>
          <c:x val="0.10808366493855698"/>
          <c:y val="2.0115436265300962E-2"/>
          <c:w val="0.89182596900854261"/>
          <c:h val="0.75725325742125082"/>
        </c:manualLayout>
      </c:layout>
      <c:barChart>
        <c:barDir val="col"/>
        <c:grouping val="clustered"/>
        <c:varyColors val="0"/>
        <c:ser>
          <c:idx val="0"/>
          <c:order val="0"/>
          <c:tx>
            <c:v>PRESUPUESTADO</c:v>
          </c:tx>
          <c:invertIfNegative val="0"/>
          <c:cat>
            <c:strLit>
              <c:ptCount val="2"/>
              <c:pt idx="0">
                <c:v>100 200 300 500 800 900</c:v>
              </c:pt>
              <c:pt idx="1">
                <c:v>SERVICIOS PERSONALES SERVICIOS NO PERSONALES BIENES DE CONSUMO INVERSION FISICA TRANSFERENCIAS OTROS GASTOS</c:v>
              </c:pt>
            </c:strLit>
          </c:cat>
          <c:val>
            <c:numLit>
              <c:formatCode>General</c:formatCode>
              <c:ptCount val="6"/>
              <c:pt idx="0">
                <c:v>34757588094</c:v>
              </c:pt>
              <c:pt idx="1">
                <c:v>12912191471</c:v>
              </c:pt>
              <c:pt idx="2">
                <c:v>3746968829</c:v>
              </c:pt>
              <c:pt idx="3">
                <c:v>3901773500</c:v>
              </c:pt>
              <c:pt idx="4">
                <c:v>1734764820</c:v>
              </c:pt>
              <c:pt idx="5">
                <c:v>180000000</c:v>
              </c:pt>
            </c:numLit>
          </c:val>
          <c:extLst>
            <c:ext xmlns:c16="http://schemas.microsoft.com/office/drawing/2014/chart" uri="{C3380CC4-5D6E-409C-BE32-E72D297353CC}">
              <c16:uniqueId val="{00000000-888B-48AC-919E-42039DB4A0E3}"/>
            </c:ext>
          </c:extLst>
        </c:ser>
        <c:ser>
          <c:idx val="1"/>
          <c:order val="1"/>
          <c:tx>
            <c:v>EJECUTADO</c:v>
          </c:tx>
          <c:invertIfNegative val="0"/>
          <c:cat>
            <c:strLit>
              <c:ptCount val="2"/>
              <c:pt idx="0">
                <c:v>100 200 300 500 800 900</c:v>
              </c:pt>
              <c:pt idx="1">
                <c:v>SERVICIOS PERSONALES SERVICIOS NO PERSONALES BIENES DE CONSUMO INVERSION FISICA TRANSFERENCIAS OTROS GASTOS</c:v>
              </c:pt>
            </c:strLit>
          </c:cat>
          <c:val>
            <c:numLit>
              <c:formatCode>General</c:formatCode>
              <c:ptCount val="6"/>
              <c:pt idx="0">
                <c:v>32524560905</c:v>
              </c:pt>
              <c:pt idx="1">
                <c:v>11788604555</c:v>
              </c:pt>
              <c:pt idx="2">
                <c:v>3552353302</c:v>
              </c:pt>
              <c:pt idx="3">
                <c:v>3344134465</c:v>
              </c:pt>
              <c:pt idx="4">
                <c:v>1704310822</c:v>
              </c:pt>
              <c:pt idx="5">
                <c:v>114904722</c:v>
              </c:pt>
            </c:numLit>
          </c:val>
          <c:extLst>
            <c:ext xmlns:c16="http://schemas.microsoft.com/office/drawing/2014/chart" uri="{C3380CC4-5D6E-409C-BE32-E72D297353CC}">
              <c16:uniqueId val="{00000001-888B-48AC-919E-42039DB4A0E3}"/>
            </c:ext>
          </c:extLst>
        </c:ser>
        <c:ser>
          <c:idx val="2"/>
          <c:order val="2"/>
          <c:tx>
            <c:v>SALDOS</c:v>
          </c:tx>
          <c:invertIfNegative val="0"/>
          <c:cat>
            <c:strLit>
              <c:ptCount val="2"/>
              <c:pt idx="0">
                <c:v>100 200 300 500 800 900</c:v>
              </c:pt>
              <c:pt idx="1">
                <c:v>SERVICIOS PERSONALES SERVICIOS NO PERSONALES BIENES DE CONSUMO INVERSION FISICA TRANSFERENCIAS OTROS GASTOS</c:v>
              </c:pt>
            </c:strLit>
          </c:cat>
          <c:val>
            <c:numLit>
              <c:formatCode>General</c:formatCode>
              <c:ptCount val="6"/>
              <c:pt idx="0">
                <c:v>2233027189</c:v>
              </c:pt>
              <c:pt idx="1">
                <c:v>1123586916</c:v>
              </c:pt>
              <c:pt idx="2">
                <c:v>194615527</c:v>
              </c:pt>
              <c:pt idx="3">
                <c:v>557639035</c:v>
              </c:pt>
              <c:pt idx="4">
                <c:v>30453998</c:v>
              </c:pt>
              <c:pt idx="5">
                <c:v>65095278</c:v>
              </c:pt>
            </c:numLit>
          </c:val>
          <c:extLst>
            <c:ext xmlns:c16="http://schemas.microsoft.com/office/drawing/2014/chart" uri="{C3380CC4-5D6E-409C-BE32-E72D297353CC}">
              <c16:uniqueId val="{00000002-888B-48AC-919E-42039DB4A0E3}"/>
            </c:ext>
          </c:extLst>
        </c:ser>
        <c:dLbls>
          <c:showLegendKey val="0"/>
          <c:showVal val="0"/>
          <c:showCatName val="0"/>
          <c:showSerName val="0"/>
          <c:showPercent val="0"/>
          <c:showBubbleSize val="0"/>
        </c:dLbls>
        <c:gapWidth val="150"/>
        <c:axId val="144747136"/>
        <c:axId val="145039744"/>
      </c:barChart>
      <c:catAx>
        <c:axId val="144747136"/>
        <c:scaling>
          <c:orientation val="minMax"/>
        </c:scaling>
        <c:delete val="0"/>
        <c:axPos val="b"/>
        <c:numFmt formatCode="General" sourceLinked="0"/>
        <c:majorTickMark val="none"/>
        <c:minorTickMark val="none"/>
        <c:tickLblPos val="none"/>
        <c:txPr>
          <a:bodyPr/>
          <a:lstStyle/>
          <a:p>
            <a:pPr>
              <a:defRPr lang="es-ES"/>
            </a:pPr>
            <a:endParaRPr lang="es-ES"/>
          </a:p>
        </c:txPr>
        <c:crossAx val="145039744"/>
        <c:crosses val="autoZero"/>
        <c:auto val="1"/>
        <c:lblAlgn val="ctr"/>
        <c:lblOffset val="100"/>
        <c:noMultiLvlLbl val="0"/>
      </c:catAx>
      <c:valAx>
        <c:axId val="145039744"/>
        <c:scaling>
          <c:orientation val="minMax"/>
        </c:scaling>
        <c:delete val="0"/>
        <c:axPos val="l"/>
        <c:majorGridlines/>
        <c:numFmt formatCode="General" sourceLinked="1"/>
        <c:majorTickMark val="none"/>
        <c:minorTickMark val="none"/>
        <c:tickLblPos val="nextTo"/>
        <c:txPr>
          <a:bodyPr/>
          <a:lstStyle/>
          <a:p>
            <a:pPr>
              <a:defRPr lang="es-ES"/>
            </a:pPr>
            <a:endParaRPr lang="es-ES"/>
          </a:p>
        </c:txPr>
        <c:crossAx val="144747136"/>
        <c:crosses val="autoZero"/>
        <c:crossBetween val="between"/>
      </c:valAx>
      <c:dTable>
        <c:showHorzBorder val="1"/>
        <c:showVertBorder val="1"/>
        <c:showOutline val="1"/>
        <c:showKeys val="1"/>
        <c:txPr>
          <a:bodyPr/>
          <a:lstStyle/>
          <a:p>
            <a:pPr rtl="0">
              <a:defRPr lang="es-ES" b="1"/>
            </a:pPr>
            <a:endParaRPr lang="es-ES"/>
          </a:p>
        </c:txPr>
      </c:dTable>
    </c:plotArea>
    <c:plotVisOnly val="1"/>
    <c:dispBlanksAs val="gap"/>
    <c:showDLblsOverMax val="0"/>
  </c:chart>
  <c:printSettings>
    <c:headerFooter/>
    <c:pageMargins b="0.75000000000000611" l="0.70000000000000062" r="0.70000000000000062" t="0.75000000000000611"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221</xdr:row>
      <xdr:rowOff>0</xdr:rowOff>
    </xdr:from>
    <xdr:to>
      <xdr:col>7</xdr:col>
      <xdr:colOff>1385888</xdr:colOff>
      <xdr:row>240</xdr:row>
      <xdr:rowOff>0</xdr:rowOff>
    </xdr:to>
    <xdr:graphicFrame macro="">
      <xdr:nvGraphicFramePr>
        <xdr:cNvPr id="3" name="2 Gráfico">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864914</xdr:colOff>
      <xdr:row>261</xdr:row>
      <xdr:rowOff>98534</xdr:rowOff>
    </xdr:from>
    <xdr:to>
      <xdr:col>6</xdr:col>
      <xdr:colOff>1711591</xdr:colOff>
      <xdr:row>261</xdr:row>
      <xdr:rowOff>3267625</xdr:rowOff>
    </xdr:to>
    <xdr:pic>
      <xdr:nvPicPr>
        <xdr:cNvPr id="4" name="Imagen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31739" y="28806884"/>
          <a:ext cx="8180927" cy="316274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enuncias.gov.py/login" TargetMode="External"/><Relationship Id="rId18" Type="http://schemas.openxmlformats.org/officeDocument/2006/relationships/hyperlink" Target="https://www.sfp.gov.py/vchgo/application/files/6217/1516/9742/100Porc_Enero_2024.pdf" TargetMode="External"/><Relationship Id="rId26" Type="http://schemas.openxmlformats.org/officeDocument/2006/relationships/hyperlink" Target="https://denuncias.gov.py/login" TargetMode="External"/><Relationship Id="rId39" Type="http://schemas.openxmlformats.org/officeDocument/2006/relationships/hyperlink" Target="https://migraciones.gov.py/uplmoo9eib8eefou3ooze4y/2025/02/ANEXO-1-AL-4-DGMM-2024.pdf" TargetMode="External"/><Relationship Id="rId21" Type="http://schemas.openxmlformats.org/officeDocument/2006/relationships/hyperlink" Target="https://migraciones.gov.py/transparencia-ley-5189-14/" TargetMode="External"/><Relationship Id="rId34" Type="http://schemas.openxmlformats.org/officeDocument/2006/relationships/hyperlink" Target="https://migraciones.gov.py/uplmoo9eib8eefou3ooze4y/2025/02/ANEXO-DGE-2024.pdf" TargetMode="External"/><Relationship Id="rId42" Type="http://schemas.openxmlformats.org/officeDocument/2006/relationships/hyperlink" Target="https://migraciones.gov.py/uplmoo9eib8eefou3ooze4y/2025/02/ANEXO-2-DGMM-2024.pdf" TargetMode="External"/><Relationship Id="rId47" Type="http://schemas.openxmlformats.org/officeDocument/2006/relationships/hyperlink" Target="https://migraciones.gov.py/uplmoo9eib8eefou3ooze4y/2025/02/ANEXO-8-DTIC-2024.pdf" TargetMode="External"/><Relationship Id="rId50" Type="http://schemas.openxmlformats.org/officeDocument/2006/relationships/hyperlink" Target="https://migraciones.gov.py/uplmoo9eib8eefou3ooze4y/2025/02/ANEXO-11-DTIC-2024.pdf" TargetMode="External"/><Relationship Id="rId55" Type="http://schemas.openxmlformats.org/officeDocument/2006/relationships/printerSettings" Target="../printerSettings/printerSettings1.bin"/><Relationship Id="rId7" Type="http://schemas.openxmlformats.org/officeDocument/2006/relationships/hyperlink" Target="https://migraciones.gov.py/rendicion-de-cuentas-al-ciudadano/" TargetMode="External"/><Relationship Id="rId2" Type="http://schemas.openxmlformats.org/officeDocument/2006/relationships/hyperlink" Target="https://denuncias.gov.py/portal-publico" TargetMode="External"/><Relationship Id="rId16" Type="http://schemas.openxmlformats.org/officeDocument/2006/relationships/hyperlink" Target="https://denuncias.gov.py/login" TargetMode="External"/><Relationship Id="rId29" Type="http://schemas.openxmlformats.org/officeDocument/2006/relationships/hyperlink" Target="https://denuncias.gov.py/login" TargetMode="External"/><Relationship Id="rId11" Type="http://schemas.openxmlformats.org/officeDocument/2006/relationships/hyperlink" Target="https://denuncias.gov.py/login" TargetMode="External"/><Relationship Id="rId24" Type="http://schemas.openxmlformats.org/officeDocument/2006/relationships/hyperlink" Target="https://informacionpublica.paraguay.gov.py/" TargetMode="External"/><Relationship Id="rId32" Type="http://schemas.openxmlformats.org/officeDocument/2006/relationships/hyperlink" Target="https://denuncias.gov.py/login" TargetMode="External"/><Relationship Id="rId37" Type="http://schemas.openxmlformats.org/officeDocument/2006/relationships/hyperlink" Target="https://migraciones.gov.py/uplmoo9eib8eefou3ooze4y/2025/02/ANEXO-DGE-2024.pdf" TargetMode="External"/><Relationship Id="rId40" Type="http://schemas.openxmlformats.org/officeDocument/2006/relationships/hyperlink" Target="https://migraciones.gov.py/uplmoo9eib8eefou3ooze4y/2025/02/ANEXO-1-AL-4-DGMM-2024.pdf" TargetMode="External"/><Relationship Id="rId45" Type="http://schemas.openxmlformats.org/officeDocument/2006/relationships/hyperlink" Target="https://migraciones.gov.py/uplmoo9eib8eefou3ooze4y/2025/02/ANEXO-6-DTIC-2024.pdf" TargetMode="External"/><Relationship Id="rId53" Type="http://schemas.openxmlformats.org/officeDocument/2006/relationships/hyperlink" Target="https://migraciones.gov.py/uplmoo9eib8eefou3ooze4y/2025/02/ANEXO-AUDITORIA-2024.pdf" TargetMode="External"/><Relationship Id="rId5" Type="http://schemas.openxmlformats.org/officeDocument/2006/relationships/hyperlink" Target="https://migraciones.gov.py/rendicion-de-cuentas-al-ciudadano/" TargetMode="External"/><Relationship Id="rId19" Type="http://schemas.openxmlformats.org/officeDocument/2006/relationships/hyperlink" Target="https://www.sfp.gov.py/vchgo/application/files/6417/1716/7192/100porc_Febrero_2024.pdf" TargetMode="External"/><Relationship Id="rId4" Type="http://schemas.openxmlformats.org/officeDocument/2006/relationships/hyperlink" Target="https://denuncias.gov.py/portal-publico" TargetMode="External"/><Relationship Id="rId9" Type="http://schemas.openxmlformats.org/officeDocument/2006/relationships/hyperlink" Target="https://denuncias.gov.py/login" TargetMode="External"/><Relationship Id="rId14" Type="http://schemas.openxmlformats.org/officeDocument/2006/relationships/hyperlink" Target="https://denuncias.gov.py/login" TargetMode="External"/><Relationship Id="rId22" Type="http://schemas.openxmlformats.org/officeDocument/2006/relationships/hyperlink" Target="https://migraciones.gov.py/migraciones-evalua-y-fortalece-conocimientos-sobre-etica-publica-y-transparencia-con-herramienta-the-integrity-app/" TargetMode="External"/><Relationship Id="rId27" Type="http://schemas.openxmlformats.org/officeDocument/2006/relationships/hyperlink" Target="https://denuncias.gov.py/login" TargetMode="External"/><Relationship Id="rId30" Type="http://schemas.openxmlformats.org/officeDocument/2006/relationships/hyperlink" Target="https://denuncias.gov.py/login" TargetMode="External"/><Relationship Id="rId35" Type="http://schemas.openxmlformats.org/officeDocument/2006/relationships/hyperlink" Target="https://migraciones.gov.py/uplmoo9eib8eefou3ooze4y/2025/02/ANEXO-1-AL-4-DGMM-2024.pdf" TargetMode="External"/><Relationship Id="rId43" Type="http://schemas.openxmlformats.org/officeDocument/2006/relationships/hyperlink" Target="https://migraciones.gov.py/uplmoo9eib8eefou3ooze4y/2025/02/ANEXO-3-DGMM-2024.pdf" TargetMode="External"/><Relationship Id="rId48" Type="http://schemas.openxmlformats.org/officeDocument/2006/relationships/hyperlink" Target="https://migraciones.gov.py/uplmoo9eib8eefou3ooze4y/2025/02/ANEXO-9-DTIC-2024.pdf" TargetMode="External"/><Relationship Id="rId56" Type="http://schemas.openxmlformats.org/officeDocument/2006/relationships/drawing" Target="../drawings/drawing1.xml"/><Relationship Id="rId8" Type="http://schemas.openxmlformats.org/officeDocument/2006/relationships/hyperlink" Target="https://denuncias.gov.py/login" TargetMode="External"/><Relationship Id="rId51" Type="http://schemas.openxmlformats.org/officeDocument/2006/relationships/hyperlink" Target="https://migraciones.gov.py/uplmoo9eib8eefou3ooze4y/2025/02/ANEXO-12-DTIC-2024.pdf" TargetMode="External"/><Relationship Id="rId3" Type="http://schemas.openxmlformats.org/officeDocument/2006/relationships/hyperlink" Target="https://denuncias.gov.py/portal-publico" TargetMode="External"/><Relationship Id="rId12" Type="http://schemas.openxmlformats.org/officeDocument/2006/relationships/hyperlink" Target="https://denuncias.gov.py/login" TargetMode="External"/><Relationship Id="rId17" Type="http://schemas.openxmlformats.org/officeDocument/2006/relationships/hyperlink" Target="https://denuncias.gov.py/login" TargetMode="External"/><Relationship Id="rId25" Type="http://schemas.openxmlformats.org/officeDocument/2006/relationships/hyperlink" Target="https://informacionpublica.paraguay.gov.py/" TargetMode="External"/><Relationship Id="rId33" Type="http://schemas.openxmlformats.org/officeDocument/2006/relationships/hyperlink" Target="https://denuncias.gov.py/portal-publico" TargetMode="External"/><Relationship Id="rId38" Type="http://schemas.openxmlformats.org/officeDocument/2006/relationships/hyperlink" Target="https://migraciones.gov.py/uplmoo9eib8eefou3ooze4y/2025/02/ANEXO-1-AL-4-DGMM-2024.pdf" TargetMode="External"/><Relationship Id="rId46" Type="http://schemas.openxmlformats.org/officeDocument/2006/relationships/hyperlink" Target="https://migraciones.gov.py/uplmoo9eib8eefou3ooze4y/2025/02/ANEXO-7-DTIC-2024.pdf" TargetMode="External"/><Relationship Id="rId20" Type="http://schemas.openxmlformats.org/officeDocument/2006/relationships/hyperlink" Target="https://www.sfp.gov.py/vchgo/application/files/2417/1813/1323/Intermedio_Marzo_2024.pdf" TargetMode="External"/><Relationship Id="rId41" Type="http://schemas.openxmlformats.org/officeDocument/2006/relationships/hyperlink" Target="https://migraciones.gov.py/uplmoo9eib8eefou3ooze4y/2025/02/ANEXO-1-DTIC-2024.pdf" TargetMode="External"/><Relationship Id="rId54" Type="http://schemas.openxmlformats.org/officeDocument/2006/relationships/hyperlink" Target="https://migraciones.gov.py/uplmoo9eib8eefou3ooze4y/2025/02/ANEXO-GIBINETE-2024.pdf" TargetMode="External"/><Relationship Id="rId1" Type="http://schemas.openxmlformats.org/officeDocument/2006/relationships/hyperlink" Target="https://correo.migraciones.gov.py/" TargetMode="External"/><Relationship Id="rId6" Type="http://schemas.openxmlformats.org/officeDocument/2006/relationships/hyperlink" Target="https://migraciones.gov.py/rendicion-de-cuentas-al-ciudadano/" TargetMode="External"/><Relationship Id="rId15" Type="http://schemas.openxmlformats.org/officeDocument/2006/relationships/hyperlink" Target="https://denuncias.gov.py/portal-publico" TargetMode="External"/><Relationship Id="rId23" Type="http://schemas.openxmlformats.org/officeDocument/2006/relationships/hyperlink" Target="https://www.migraciones.gov.py/index.php/noticias/equipo-migratorio-recibio-induccion-de-la-senac-para-la-elaboracion-del-mapa-de-riesgo-de-corrupcion" TargetMode="External"/><Relationship Id="rId28" Type="http://schemas.openxmlformats.org/officeDocument/2006/relationships/hyperlink" Target="https://denuncias.gov.py/login" TargetMode="External"/><Relationship Id="rId36" Type="http://schemas.openxmlformats.org/officeDocument/2006/relationships/hyperlink" Target="https://migraciones.gov.py/uplmoo9eib8eefou3ooze4y/2025/02/ANEXO-1-AL-4-DGMM-2024.pdf" TargetMode="External"/><Relationship Id="rId49" Type="http://schemas.openxmlformats.org/officeDocument/2006/relationships/hyperlink" Target="https://migraciones.gov.py/uplmoo9eib8eefou3ooze4y/2025/02/ANEXO-10-DTIC-2024.pdf" TargetMode="External"/><Relationship Id="rId57" Type="http://schemas.openxmlformats.org/officeDocument/2006/relationships/vmlDrawing" Target="../drawings/vmlDrawing1.vml"/><Relationship Id="rId10" Type="http://schemas.openxmlformats.org/officeDocument/2006/relationships/hyperlink" Target="https://denuncias.gov.py/login" TargetMode="External"/><Relationship Id="rId31" Type="http://schemas.openxmlformats.org/officeDocument/2006/relationships/hyperlink" Target="https://denuncias.gov.py/login" TargetMode="External"/><Relationship Id="rId44" Type="http://schemas.openxmlformats.org/officeDocument/2006/relationships/hyperlink" Target="https://migraciones.gov.py/uplmoo9eib8eefou3ooze4y/2025/02/ANEXO-5-DTIC-2024.pdf" TargetMode="External"/><Relationship Id="rId52" Type="http://schemas.openxmlformats.org/officeDocument/2006/relationships/hyperlink" Target="https://migraciones.gov.py/uplmoo9eib8eefou3ooze4y/2025/02/ANEXO-13-DTI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N409"/>
  <sheetViews>
    <sheetView tabSelected="1" zoomScale="85" zoomScaleNormal="85" workbookViewId="0">
      <selection activeCell="C5" sqref="C5:H5"/>
    </sheetView>
  </sheetViews>
  <sheetFormatPr baseColWidth="10" defaultColWidth="9.08984375" defaultRowHeight="14.5"/>
  <cols>
    <col min="1" max="1" width="3.08984375" style="2" customWidth="1"/>
    <col min="2" max="2" width="25.453125" style="91" customWidth="1"/>
    <col min="3" max="3" width="30.90625" style="91" customWidth="1"/>
    <col min="4" max="4" width="28.90625" style="91" customWidth="1"/>
    <col min="5" max="5" width="23.54296875" style="91" customWidth="1"/>
    <col min="6" max="6" width="26.6328125" style="91" customWidth="1"/>
    <col min="7" max="7" width="74" style="91" customWidth="1"/>
    <col min="8" max="8" width="25.08984375" style="91" customWidth="1"/>
    <col min="9" max="9" width="21.36328125" style="2" customWidth="1"/>
    <col min="10" max="16384" width="9.08984375" style="2"/>
  </cols>
  <sheetData>
    <row r="1" spans="2:9" ht="23">
      <c r="B1" s="169" t="s">
        <v>106</v>
      </c>
      <c r="C1" s="169"/>
      <c r="D1" s="169"/>
      <c r="E1" s="169"/>
      <c r="F1" s="169"/>
      <c r="G1" s="169"/>
      <c r="H1" s="169"/>
      <c r="I1" s="1"/>
    </row>
    <row r="2" spans="2:9" ht="19.5">
      <c r="B2" s="169"/>
      <c r="C2" s="169"/>
      <c r="D2" s="169"/>
      <c r="E2" s="169"/>
      <c r="F2" s="169"/>
      <c r="G2" s="169"/>
      <c r="H2" s="169"/>
      <c r="I2" s="3"/>
    </row>
    <row r="3" spans="2:9" ht="18">
      <c r="B3" s="154" t="s">
        <v>0</v>
      </c>
      <c r="C3" s="170"/>
      <c r="D3" s="170"/>
      <c r="E3" s="170"/>
      <c r="F3" s="170"/>
      <c r="G3" s="170"/>
      <c r="H3" s="170"/>
      <c r="I3" s="4"/>
    </row>
    <row r="4" spans="2:9" ht="18">
      <c r="B4" s="72" t="s">
        <v>1</v>
      </c>
      <c r="C4" s="73"/>
      <c r="D4" s="121" t="s">
        <v>107</v>
      </c>
      <c r="E4" s="121"/>
      <c r="F4" s="121"/>
      <c r="G4" s="121"/>
      <c r="H4" s="118"/>
      <c r="I4" s="4"/>
    </row>
    <row r="5" spans="2:9" ht="18">
      <c r="B5" s="74" t="s">
        <v>2</v>
      </c>
      <c r="C5" s="117" t="s">
        <v>108</v>
      </c>
      <c r="D5" s="121"/>
      <c r="E5" s="121"/>
      <c r="F5" s="121"/>
      <c r="G5" s="121"/>
      <c r="H5" s="118"/>
      <c r="I5" s="4"/>
    </row>
    <row r="6" spans="2:9" ht="18">
      <c r="B6" s="171" t="s">
        <v>3</v>
      </c>
      <c r="C6" s="171"/>
      <c r="D6" s="172"/>
      <c r="E6" s="172"/>
      <c r="F6" s="172"/>
      <c r="G6" s="172"/>
      <c r="H6" s="172"/>
      <c r="I6" s="4"/>
    </row>
    <row r="7" spans="2:9" ht="15" customHeight="1">
      <c r="B7" s="155" t="s">
        <v>494</v>
      </c>
      <c r="C7" s="155"/>
      <c r="D7" s="155"/>
      <c r="E7" s="155"/>
      <c r="F7" s="155"/>
      <c r="G7" s="155"/>
      <c r="H7" s="155"/>
      <c r="I7" s="4"/>
    </row>
    <row r="8" spans="2:9" ht="15" customHeight="1">
      <c r="B8" s="155"/>
      <c r="C8" s="155"/>
      <c r="D8" s="155"/>
      <c r="E8" s="155"/>
      <c r="F8" s="155"/>
      <c r="G8" s="155"/>
      <c r="H8" s="155"/>
      <c r="I8" s="4"/>
    </row>
    <row r="9" spans="2:9" ht="15" customHeight="1">
      <c r="B9" s="155"/>
      <c r="C9" s="155"/>
      <c r="D9" s="155"/>
      <c r="E9" s="155"/>
      <c r="F9" s="155"/>
      <c r="G9" s="155"/>
      <c r="H9" s="155"/>
      <c r="I9" s="4"/>
    </row>
    <row r="10" spans="2:9" ht="12.75" customHeight="1">
      <c r="B10" s="155"/>
      <c r="C10" s="155"/>
      <c r="D10" s="155"/>
      <c r="E10" s="155"/>
      <c r="F10" s="155"/>
      <c r="G10" s="155"/>
      <c r="H10" s="155"/>
      <c r="I10" s="4"/>
    </row>
    <row r="11" spans="2:9" ht="15" hidden="1" customHeight="1">
      <c r="B11" s="155"/>
      <c r="C11" s="155"/>
      <c r="D11" s="155"/>
      <c r="E11" s="155"/>
      <c r="F11" s="155"/>
      <c r="G11" s="155"/>
      <c r="H11" s="155"/>
      <c r="I11" s="4"/>
    </row>
    <row r="12" spans="2:9" ht="15" hidden="1" customHeight="1">
      <c r="B12" s="155"/>
      <c r="C12" s="155"/>
      <c r="D12" s="155"/>
      <c r="E12" s="155"/>
      <c r="F12" s="155"/>
      <c r="G12" s="155"/>
      <c r="H12" s="155"/>
      <c r="I12" s="4"/>
    </row>
    <row r="13" spans="2:9" s="6" customFormat="1" ht="18">
      <c r="B13" s="154" t="s">
        <v>66</v>
      </c>
      <c r="C13" s="154"/>
      <c r="D13" s="154"/>
      <c r="E13" s="154"/>
      <c r="F13" s="154"/>
      <c r="G13" s="154"/>
      <c r="H13" s="154"/>
      <c r="I13" s="5"/>
    </row>
    <row r="14" spans="2:9" s="6" customFormat="1" ht="29" customHeight="1">
      <c r="B14" s="173" t="s">
        <v>197</v>
      </c>
      <c r="C14" s="174"/>
      <c r="D14" s="174"/>
      <c r="E14" s="174"/>
      <c r="F14" s="174"/>
      <c r="G14" s="174"/>
      <c r="H14" s="174"/>
      <c r="I14" s="5"/>
    </row>
    <row r="15" spans="2:9" ht="15.5">
      <c r="B15" s="92" t="s">
        <v>4</v>
      </c>
      <c r="C15" s="166" t="s">
        <v>5</v>
      </c>
      <c r="D15" s="167"/>
      <c r="E15" s="168" t="s">
        <v>6</v>
      </c>
      <c r="F15" s="168"/>
      <c r="G15" s="168" t="s">
        <v>7</v>
      </c>
      <c r="H15" s="168"/>
      <c r="I15" s="4"/>
    </row>
    <row r="16" spans="2:9" s="13" customFormat="1" ht="15.5">
      <c r="B16" s="26">
        <v>1</v>
      </c>
      <c r="C16" s="120" t="s">
        <v>165</v>
      </c>
      <c r="D16" s="120"/>
      <c r="E16" s="116" t="s">
        <v>166</v>
      </c>
      <c r="F16" s="116"/>
      <c r="G16" s="117" t="s">
        <v>167</v>
      </c>
      <c r="H16" s="118"/>
    </row>
    <row r="17" spans="2:9" s="13" customFormat="1" ht="15.5">
      <c r="B17" s="26">
        <v>2</v>
      </c>
      <c r="C17" s="120" t="s">
        <v>168</v>
      </c>
      <c r="D17" s="120"/>
      <c r="E17" s="116" t="s">
        <v>169</v>
      </c>
      <c r="F17" s="116"/>
      <c r="G17" s="117" t="s">
        <v>170</v>
      </c>
      <c r="H17" s="118"/>
    </row>
    <row r="18" spans="2:9" s="13" customFormat="1" ht="33.75" customHeight="1">
      <c r="B18" s="26">
        <v>3</v>
      </c>
      <c r="C18" s="120" t="s">
        <v>171</v>
      </c>
      <c r="D18" s="120"/>
      <c r="E18" s="116" t="s">
        <v>172</v>
      </c>
      <c r="F18" s="116"/>
      <c r="G18" s="117" t="s">
        <v>167</v>
      </c>
      <c r="H18" s="118"/>
    </row>
    <row r="19" spans="2:9" s="13" customFormat="1" ht="15.5">
      <c r="B19" s="26">
        <v>4</v>
      </c>
      <c r="C19" s="120" t="s">
        <v>173</v>
      </c>
      <c r="D19" s="120"/>
      <c r="E19" s="116" t="s">
        <v>174</v>
      </c>
      <c r="F19" s="116"/>
      <c r="G19" s="117" t="s">
        <v>170</v>
      </c>
      <c r="H19" s="118"/>
    </row>
    <row r="20" spans="2:9" s="13" customFormat="1" ht="15.5">
      <c r="B20" s="26">
        <v>5</v>
      </c>
      <c r="C20" s="120" t="s">
        <v>175</v>
      </c>
      <c r="D20" s="120"/>
      <c r="E20" s="116" t="s">
        <v>176</v>
      </c>
      <c r="F20" s="116"/>
      <c r="G20" s="117" t="s">
        <v>177</v>
      </c>
      <c r="H20" s="118"/>
    </row>
    <row r="21" spans="2:9" s="13" customFormat="1" ht="15.5">
      <c r="B21" s="26">
        <v>6</v>
      </c>
      <c r="C21" s="120" t="s">
        <v>178</v>
      </c>
      <c r="D21" s="120"/>
      <c r="E21" s="116" t="s">
        <v>179</v>
      </c>
      <c r="F21" s="116"/>
      <c r="G21" s="117" t="s">
        <v>177</v>
      </c>
      <c r="H21" s="118"/>
    </row>
    <row r="22" spans="2:9" s="13" customFormat="1" ht="15.5">
      <c r="B22" s="26">
        <v>7</v>
      </c>
      <c r="C22" s="120" t="s">
        <v>180</v>
      </c>
      <c r="D22" s="120"/>
      <c r="E22" s="116" t="s">
        <v>181</v>
      </c>
      <c r="F22" s="116"/>
      <c r="G22" s="117" t="s">
        <v>177</v>
      </c>
      <c r="H22" s="118"/>
    </row>
    <row r="23" spans="2:9" s="13" customFormat="1" ht="15.5">
      <c r="B23" s="26">
        <v>8</v>
      </c>
      <c r="C23" s="120" t="s">
        <v>182</v>
      </c>
      <c r="D23" s="120"/>
      <c r="E23" s="116" t="s">
        <v>196</v>
      </c>
      <c r="F23" s="116"/>
      <c r="G23" s="117" t="s">
        <v>177</v>
      </c>
      <c r="H23" s="118"/>
    </row>
    <row r="24" spans="2:9" s="13" customFormat="1" ht="32.25" customHeight="1">
      <c r="B24" s="26">
        <v>9</v>
      </c>
      <c r="C24" s="120" t="s">
        <v>183</v>
      </c>
      <c r="D24" s="120"/>
      <c r="E24" s="116" t="s">
        <v>184</v>
      </c>
      <c r="F24" s="116"/>
      <c r="G24" s="117" t="s">
        <v>185</v>
      </c>
      <c r="H24" s="118"/>
    </row>
    <row r="25" spans="2:9" s="13" customFormat="1" ht="15.5">
      <c r="B25" s="26">
        <v>10</v>
      </c>
      <c r="C25" s="122" t="s">
        <v>186</v>
      </c>
      <c r="D25" s="124"/>
      <c r="E25" s="161" t="s">
        <v>187</v>
      </c>
      <c r="F25" s="162"/>
      <c r="G25" s="117" t="s">
        <v>499</v>
      </c>
      <c r="H25" s="118"/>
    </row>
    <row r="26" spans="2:9" s="13" customFormat="1" ht="30.75" customHeight="1">
      <c r="B26" s="26">
        <v>11</v>
      </c>
      <c r="C26" s="122" t="s">
        <v>195</v>
      </c>
      <c r="D26" s="124"/>
      <c r="E26" s="161" t="s">
        <v>188</v>
      </c>
      <c r="F26" s="162"/>
      <c r="G26" s="117" t="s">
        <v>500</v>
      </c>
      <c r="H26" s="118"/>
    </row>
    <row r="27" spans="2:9" s="13" customFormat="1" ht="15.75" customHeight="1">
      <c r="B27" s="26">
        <v>12</v>
      </c>
      <c r="C27" s="120" t="s">
        <v>189</v>
      </c>
      <c r="D27" s="120"/>
      <c r="E27" s="116" t="s">
        <v>190</v>
      </c>
      <c r="F27" s="116"/>
      <c r="G27" s="117" t="s">
        <v>191</v>
      </c>
      <c r="H27" s="118"/>
    </row>
    <row r="28" spans="2:9" s="4" customFormat="1" ht="15.75" customHeight="1">
      <c r="B28" s="202" t="s">
        <v>51</v>
      </c>
      <c r="C28" s="202"/>
      <c r="D28" s="202"/>
      <c r="E28" s="202"/>
      <c r="F28" s="139" t="s">
        <v>192</v>
      </c>
      <c r="G28" s="139"/>
      <c r="H28" s="139"/>
    </row>
    <row r="29" spans="2:9" s="4" customFormat="1" ht="15.75" customHeight="1">
      <c r="B29" s="138" t="s">
        <v>53</v>
      </c>
      <c r="C29" s="138"/>
      <c r="D29" s="138"/>
      <c r="E29" s="138"/>
      <c r="F29" s="139" t="s">
        <v>193</v>
      </c>
      <c r="G29" s="139"/>
      <c r="H29" s="139"/>
    </row>
    <row r="30" spans="2:9" s="4" customFormat="1" ht="15.5">
      <c r="B30" s="138" t="s">
        <v>52</v>
      </c>
      <c r="C30" s="138"/>
      <c r="D30" s="138"/>
      <c r="E30" s="138"/>
      <c r="F30" s="139" t="s">
        <v>194</v>
      </c>
      <c r="G30" s="139"/>
      <c r="H30" s="139"/>
    </row>
    <row r="31" spans="2:9" s="4" customFormat="1" ht="15.5">
      <c r="B31" s="138" t="s">
        <v>55</v>
      </c>
      <c r="C31" s="138"/>
      <c r="D31" s="138"/>
      <c r="E31" s="138"/>
      <c r="F31" s="139" t="s">
        <v>192</v>
      </c>
      <c r="G31" s="139"/>
      <c r="H31" s="139"/>
    </row>
    <row r="32" spans="2:9" ht="47.25" customHeight="1">
      <c r="B32" s="163" t="s">
        <v>197</v>
      </c>
      <c r="C32" s="155"/>
      <c r="D32" s="155"/>
      <c r="E32" s="155"/>
      <c r="F32" s="155"/>
      <c r="G32" s="155"/>
      <c r="H32" s="155"/>
      <c r="I32" s="4"/>
    </row>
    <row r="33" spans="2:9" ht="47.25" customHeight="1">
      <c r="B33" s="4"/>
      <c r="C33" s="4"/>
      <c r="D33" s="4"/>
      <c r="E33" s="4"/>
      <c r="F33" s="4"/>
      <c r="G33" s="4"/>
      <c r="H33" s="4"/>
      <c r="I33" s="4"/>
    </row>
    <row r="34" spans="2:9" ht="47.25" customHeight="1">
      <c r="B34" s="4"/>
      <c r="C34" s="4"/>
      <c r="D34" s="4"/>
      <c r="E34" s="4"/>
      <c r="F34" s="4"/>
      <c r="G34" s="4"/>
      <c r="H34" s="4"/>
      <c r="I34" s="4"/>
    </row>
    <row r="35" spans="2:9" ht="47.25" customHeight="1">
      <c r="B35" s="4"/>
      <c r="C35" s="4"/>
      <c r="D35" s="4"/>
      <c r="E35" s="4"/>
      <c r="F35" s="4"/>
      <c r="G35" s="4"/>
      <c r="H35" s="4"/>
      <c r="I35" s="4"/>
    </row>
    <row r="36" spans="2:9" ht="47.25" customHeight="1">
      <c r="B36" s="4"/>
      <c r="C36" s="4"/>
      <c r="D36" s="4"/>
      <c r="E36" s="4"/>
      <c r="F36" s="4"/>
      <c r="G36" s="4"/>
      <c r="H36" s="4"/>
      <c r="I36" s="4"/>
    </row>
    <row r="37" spans="2:9" ht="22" customHeight="1">
      <c r="B37" s="4"/>
      <c r="C37" s="4"/>
      <c r="D37" s="4"/>
      <c r="E37" s="4"/>
      <c r="F37" s="4"/>
      <c r="G37" s="4"/>
      <c r="H37" s="4"/>
      <c r="I37" s="4"/>
    </row>
    <row r="38" spans="2:9" ht="17" customHeight="1">
      <c r="B38" s="4"/>
      <c r="C38" s="4"/>
      <c r="D38" s="4"/>
      <c r="E38" s="4"/>
      <c r="F38" s="4"/>
      <c r="G38" s="4"/>
      <c r="H38" s="4"/>
      <c r="I38" s="4"/>
    </row>
    <row r="39" spans="2:9" ht="15.75" customHeight="1">
      <c r="B39" s="165" t="s">
        <v>93</v>
      </c>
      <c r="C39" s="165"/>
      <c r="D39" s="165"/>
      <c r="E39" s="165"/>
      <c r="F39" s="165"/>
      <c r="G39" s="165"/>
      <c r="H39" s="165"/>
      <c r="I39" s="4"/>
    </row>
    <row r="40" spans="2:9" ht="26.25" customHeight="1">
      <c r="B40" s="163" t="s">
        <v>197</v>
      </c>
      <c r="C40" s="164"/>
      <c r="D40" s="164"/>
      <c r="E40" s="164"/>
      <c r="F40" s="164"/>
      <c r="G40" s="164"/>
      <c r="H40" s="164"/>
      <c r="I40" s="4"/>
    </row>
    <row r="41" spans="2:9" ht="31">
      <c r="B41" s="14" t="s">
        <v>8</v>
      </c>
      <c r="C41" s="138" t="s">
        <v>67</v>
      </c>
      <c r="D41" s="138"/>
      <c r="E41" s="14" t="s">
        <v>9</v>
      </c>
      <c r="F41" s="138" t="s">
        <v>10</v>
      </c>
      <c r="G41" s="138"/>
      <c r="H41" s="75" t="s">
        <v>11</v>
      </c>
      <c r="I41" s="4"/>
    </row>
    <row r="42" spans="2:9" s="4" customFormat="1" ht="31">
      <c r="B42" s="26" t="s">
        <v>12</v>
      </c>
      <c r="C42" s="155" t="s">
        <v>250</v>
      </c>
      <c r="D42" s="155"/>
      <c r="E42" s="26" t="s">
        <v>251</v>
      </c>
      <c r="F42" s="155" t="s">
        <v>252</v>
      </c>
      <c r="G42" s="155"/>
      <c r="H42" s="27" t="s">
        <v>491</v>
      </c>
    </row>
    <row r="43" spans="2:9" s="4" customFormat="1" ht="105.5" customHeight="1">
      <c r="B43" s="26" t="s">
        <v>13</v>
      </c>
      <c r="C43" s="155" t="s">
        <v>434</v>
      </c>
      <c r="D43" s="155"/>
      <c r="E43" s="26" t="s">
        <v>251</v>
      </c>
      <c r="F43" s="104" t="s">
        <v>435</v>
      </c>
      <c r="G43" s="108"/>
      <c r="H43" s="27" t="s">
        <v>490</v>
      </c>
    </row>
    <row r="44" spans="2:9" s="4" customFormat="1" ht="291.5" customHeight="1">
      <c r="B44" s="26" t="s">
        <v>14</v>
      </c>
      <c r="C44" s="155" t="s">
        <v>436</v>
      </c>
      <c r="D44" s="155"/>
      <c r="E44" s="26" t="s">
        <v>162</v>
      </c>
      <c r="F44" s="104" t="s">
        <v>437</v>
      </c>
      <c r="G44" s="108"/>
      <c r="H44" s="27" t="s">
        <v>490</v>
      </c>
    </row>
    <row r="45" spans="2:9" s="4" customFormat="1" ht="60.5" customHeight="1">
      <c r="B45" s="40" t="s">
        <v>64</v>
      </c>
      <c r="C45" s="152" t="s">
        <v>293</v>
      </c>
      <c r="D45" s="153"/>
      <c r="E45" s="51" t="s">
        <v>294</v>
      </c>
      <c r="F45" s="140" t="s">
        <v>295</v>
      </c>
      <c r="G45" s="141"/>
      <c r="H45" s="26" t="s">
        <v>296</v>
      </c>
    </row>
    <row r="46" spans="2:9" s="4" customFormat="1" ht="70" customHeight="1">
      <c r="B46" s="26" t="s">
        <v>65</v>
      </c>
      <c r="C46" s="144" t="s">
        <v>161</v>
      </c>
      <c r="D46" s="145"/>
      <c r="E46" s="26" t="s">
        <v>251</v>
      </c>
      <c r="F46" s="144" t="s">
        <v>163</v>
      </c>
      <c r="G46" s="145"/>
      <c r="H46" s="22" t="s">
        <v>164</v>
      </c>
    </row>
    <row r="47" spans="2:9" s="5" customFormat="1" ht="63" customHeight="1">
      <c r="B47" s="122" t="s">
        <v>253</v>
      </c>
      <c r="C47" s="123"/>
      <c r="D47" s="123"/>
      <c r="E47" s="123"/>
      <c r="F47" s="123"/>
      <c r="G47" s="123"/>
      <c r="H47" s="123"/>
    </row>
    <row r="48" spans="2:9" s="5" customFormat="1" ht="78.75" customHeight="1">
      <c r="B48" s="120" t="s">
        <v>76</v>
      </c>
      <c r="C48" s="120"/>
      <c r="D48" s="120"/>
      <c r="E48" s="120"/>
      <c r="F48" s="120"/>
      <c r="G48" s="120"/>
      <c r="H48" s="120"/>
    </row>
    <row r="49" spans="2:9" ht="16.5" customHeight="1">
      <c r="B49" s="4"/>
      <c r="C49" s="4"/>
      <c r="D49" s="4"/>
      <c r="E49" s="4"/>
      <c r="F49" s="4"/>
      <c r="G49" s="4"/>
      <c r="H49" s="4"/>
      <c r="I49" s="4"/>
    </row>
    <row r="50" spans="2:9" ht="16.5" customHeight="1">
      <c r="B50" s="4"/>
      <c r="C50" s="4"/>
      <c r="D50" s="4"/>
      <c r="E50" s="4"/>
      <c r="F50" s="4"/>
      <c r="G50" s="4"/>
      <c r="H50" s="4"/>
      <c r="I50" s="4"/>
    </row>
    <row r="51" spans="2:9" ht="18">
      <c r="B51" s="154" t="s">
        <v>86</v>
      </c>
      <c r="C51" s="154"/>
      <c r="D51" s="154"/>
      <c r="E51" s="154"/>
      <c r="F51" s="154"/>
      <c r="G51" s="154"/>
      <c r="H51" s="154"/>
      <c r="I51" s="4"/>
    </row>
    <row r="52" spans="2:9" ht="17">
      <c r="B52" s="142" t="s">
        <v>87</v>
      </c>
      <c r="C52" s="142"/>
      <c r="D52" s="142"/>
      <c r="E52" s="142"/>
      <c r="F52" s="142"/>
      <c r="G52" s="142"/>
      <c r="H52" s="142"/>
      <c r="I52" s="4"/>
    </row>
    <row r="53" spans="2:9" ht="15.5">
      <c r="B53" s="9" t="s">
        <v>15</v>
      </c>
      <c r="C53" s="119" t="s">
        <v>54</v>
      </c>
      <c r="D53" s="119"/>
      <c r="E53" s="119"/>
      <c r="F53" s="119" t="s">
        <v>69</v>
      </c>
      <c r="G53" s="119"/>
      <c r="H53" s="119"/>
      <c r="I53" s="4"/>
    </row>
    <row r="54" spans="2:9" s="4" customFormat="1" ht="15.75" customHeight="1">
      <c r="B54" s="26" t="s">
        <v>17</v>
      </c>
      <c r="C54" s="143">
        <v>1</v>
      </c>
      <c r="D54" s="120"/>
      <c r="E54" s="120"/>
      <c r="F54" s="115" t="s">
        <v>242</v>
      </c>
      <c r="G54" s="115"/>
      <c r="H54" s="115"/>
    </row>
    <row r="55" spans="2:9" s="4" customFormat="1" ht="15.75" customHeight="1">
      <c r="B55" s="26" t="s">
        <v>18</v>
      </c>
      <c r="C55" s="143">
        <v>1</v>
      </c>
      <c r="D55" s="120"/>
      <c r="E55" s="120"/>
      <c r="F55" s="115" t="s">
        <v>243</v>
      </c>
      <c r="G55" s="115"/>
      <c r="H55" s="115"/>
    </row>
    <row r="56" spans="2:9" s="4" customFormat="1" ht="15.75" customHeight="1">
      <c r="B56" s="26" t="s">
        <v>19</v>
      </c>
      <c r="C56" s="143" t="s">
        <v>427</v>
      </c>
      <c r="D56" s="120"/>
      <c r="E56" s="120"/>
      <c r="F56" s="115" t="s">
        <v>244</v>
      </c>
      <c r="G56" s="115"/>
      <c r="H56" s="115"/>
    </row>
    <row r="57" spans="2:9" s="4" customFormat="1" ht="15.75" customHeight="1">
      <c r="B57" s="26" t="s">
        <v>20</v>
      </c>
      <c r="C57" s="143">
        <v>1</v>
      </c>
      <c r="D57" s="120"/>
      <c r="E57" s="120"/>
      <c r="F57" s="155" t="s">
        <v>428</v>
      </c>
      <c r="G57" s="155"/>
      <c r="H57" s="155"/>
    </row>
    <row r="58" spans="2:9" s="4" customFormat="1" ht="15.75" customHeight="1">
      <c r="B58" s="26" t="s">
        <v>23</v>
      </c>
      <c r="C58" s="143">
        <v>1</v>
      </c>
      <c r="D58" s="120"/>
      <c r="E58" s="120"/>
      <c r="F58" s="155" t="s">
        <v>429</v>
      </c>
      <c r="G58" s="155"/>
      <c r="H58" s="155"/>
    </row>
    <row r="59" spans="2:9" s="4" customFormat="1" ht="15.75" customHeight="1">
      <c r="B59" s="26" t="s">
        <v>24</v>
      </c>
      <c r="C59" s="143">
        <v>1</v>
      </c>
      <c r="D59" s="120"/>
      <c r="E59" s="120"/>
      <c r="F59" s="155" t="s">
        <v>430</v>
      </c>
      <c r="G59" s="155"/>
      <c r="H59" s="155"/>
    </row>
    <row r="60" spans="2:9" s="4" customFormat="1" ht="15.5">
      <c r="B60" s="26" t="s">
        <v>57</v>
      </c>
      <c r="C60" s="143">
        <v>1</v>
      </c>
      <c r="D60" s="120"/>
      <c r="E60" s="120"/>
      <c r="F60" s="115" t="s">
        <v>431</v>
      </c>
      <c r="G60" s="115"/>
      <c r="H60" s="115"/>
    </row>
    <row r="61" spans="2:9" s="4" customFormat="1" ht="15.5">
      <c r="B61" s="26" t="s">
        <v>58</v>
      </c>
      <c r="C61" s="143">
        <v>1</v>
      </c>
      <c r="D61" s="120"/>
      <c r="E61" s="120"/>
      <c r="F61" s="115" t="s">
        <v>432</v>
      </c>
      <c r="G61" s="115"/>
      <c r="H61" s="115"/>
    </row>
    <row r="62" spans="2:9" s="4" customFormat="1" ht="15.5">
      <c r="B62" s="26" t="s">
        <v>59</v>
      </c>
      <c r="C62" s="143">
        <v>1</v>
      </c>
      <c r="D62" s="120"/>
      <c r="E62" s="120"/>
      <c r="F62" s="115" t="s">
        <v>433</v>
      </c>
      <c r="G62" s="115"/>
      <c r="H62" s="115"/>
    </row>
    <row r="63" spans="2:9" s="4" customFormat="1" ht="15.75" customHeight="1">
      <c r="B63" s="26" t="s">
        <v>60</v>
      </c>
      <c r="C63" s="104" t="s">
        <v>426</v>
      </c>
      <c r="D63" s="107"/>
      <c r="E63" s="108"/>
      <c r="F63" s="120"/>
      <c r="G63" s="120"/>
      <c r="H63" s="120"/>
    </row>
    <row r="64" spans="2:9" s="4" customFormat="1" ht="15.75" customHeight="1">
      <c r="B64" s="26" t="s">
        <v>61</v>
      </c>
      <c r="C64" s="104" t="s">
        <v>426</v>
      </c>
      <c r="D64" s="107"/>
      <c r="E64" s="108"/>
      <c r="F64" s="120"/>
      <c r="G64" s="120"/>
      <c r="H64" s="120"/>
    </row>
    <row r="65" spans="2:9" s="4" customFormat="1" ht="15.75" customHeight="1">
      <c r="B65" s="26" t="s">
        <v>62</v>
      </c>
      <c r="C65" s="104" t="s">
        <v>426</v>
      </c>
      <c r="D65" s="107"/>
      <c r="E65" s="108"/>
      <c r="F65" s="120"/>
      <c r="G65" s="120"/>
      <c r="H65" s="120"/>
    </row>
    <row r="66" spans="2:9" ht="45.75" customHeight="1">
      <c r="B66" s="115" t="s">
        <v>75</v>
      </c>
      <c r="C66" s="116"/>
      <c r="D66" s="116"/>
      <c r="E66" s="116"/>
      <c r="F66" s="116"/>
      <c r="G66" s="116"/>
      <c r="H66" s="116"/>
      <c r="I66" s="4"/>
    </row>
    <row r="67" spans="2:9" ht="17">
      <c r="B67" s="142" t="s">
        <v>88</v>
      </c>
      <c r="C67" s="142"/>
      <c r="D67" s="142"/>
      <c r="E67" s="142"/>
      <c r="F67" s="142"/>
      <c r="G67" s="142"/>
      <c r="H67" s="142"/>
      <c r="I67" s="4"/>
    </row>
    <row r="68" spans="2:9" ht="15.5">
      <c r="B68" s="9" t="s">
        <v>15</v>
      </c>
      <c r="C68" s="119" t="s">
        <v>16</v>
      </c>
      <c r="D68" s="119"/>
      <c r="E68" s="119"/>
      <c r="F68" s="101" t="s">
        <v>68</v>
      </c>
      <c r="G68" s="101"/>
      <c r="H68" s="101"/>
      <c r="I68" s="4"/>
    </row>
    <row r="69" spans="2:9" s="4" customFormat="1" ht="15.5">
      <c r="B69" s="26" t="s">
        <v>17</v>
      </c>
      <c r="C69" s="143">
        <v>1</v>
      </c>
      <c r="D69" s="120"/>
      <c r="E69" s="120"/>
      <c r="F69" s="120" t="s">
        <v>425</v>
      </c>
      <c r="G69" s="120"/>
      <c r="H69" s="120"/>
    </row>
    <row r="70" spans="2:9" s="4" customFormat="1" ht="15.5">
      <c r="B70" s="26" t="s">
        <v>18</v>
      </c>
      <c r="C70" s="143">
        <v>1</v>
      </c>
      <c r="D70" s="120"/>
      <c r="E70" s="120"/>
      <c r="F70" s="120" t="s">
        <v>425</v>
      </c>
      <c r="G70" s="120"/>
      <c r="H70" s="120"/>
    </row>
    <row r="71" spans="2:9" s="4" customFormat="1" ht="15.5">
      <c r="B71" s="26" t="s">
        <v>19</v>
      </c>
      <c r="C71" s="143">
        <v>1</v>
      </c>
      <c r="D71" s="120"/>
      <c r="E71" s="120"/>
      <c r="F71" s="120" t="s">
        <v>425</v>
      </c>
      <c r="G71" s="120"/>
      <c r="H71" s="120"/>
    </row>
    <row r="72" spans="2:9" s="4" customFormat="1" ht="15.5">
      <c r="B72" s="26" t="s">
        <v>20</v>
      </c>
      <c r="C72" s="143">
        <v>1</v>
      </c>
      <c r="D72" s="120"/>
      <c r="E72" s="120"/>
      <c r="F72" s="120" t="s">
        <v>425</v>
      </c>
      <c r="G72" s="120"/>
      <c r="H72" s="120"/>
    </row>
    <row r="73" spans="2:9" s="4" customFormat="1" ht="15.5">
      <c r="B73" s="26" t="s">
        <v>23</v>
      </c>
      <c r="C73" s="143">
        <v>1</v>
      </c>
      <c r="D73" s="120"/>
      <c r="E73" s="120"/>
      <c r="F73" s="120" t="s">
        <v>425</v>
      </c>
      <c r="G73" s="120"/>
      <c r="H73" s="120"/>
    </row>
    <row r="74" spans="2:9" s="4" customFormat="1" ht="15.5">
      <c r="B74" s="26" t="s">
        <v>24</v>
      </c>
      <c r="C74" s="143">
        <v>1</v>
      </c>
      <c r="D74" s="120"/>
      <c r="E74" s="120"/>
      <c r="F74" s="120" t="s">
        <v>425</v>
      </c>
      <c r="G74" s="120"/>
      <c r="H74" s="120"/>
    </row>
    <row r="75" spans="2:9" s="4" customFormat="1" ht="15.5">
      <c r="B75" s="26" t="s">
        <v>57</v>
      </c>
      <c r="C75" s="143">
        <v>1</v>
      </c>
      <c r="D75" s="120"/>
      <c r="E75" s="120"/>
      <c r="F75" s="120" t="s">
        <v>425</v>
      </c>
      <c r="G75" s="120"/>
      <c r="H75" s="120"/>
    </row>
    <row r="76" spans="2:9" s="4" customFormat="1" ht="15.5">
      <c r="B76" s="26" t="s">
        <v>58</v>
      </c>
      <c r="C76" s="143">
        <v>1</v>
      </c>
      <c r="D76" s="120"/>
      <c r="E76" s="120"/>
      <c r="F76" s="120" t="s">
        <v>425</v>
      </c>
      <c r="G76" s="120"/>
      <c r="H76" s="120"/>
    </row>
    <row r="77" spans="2:9" s="4" customFormat="1" ht="15.5">
      <c r="B77" s="26" t="s">
        <v>63</v>
      </c>
      <c r="C77" s="104" t="s">
        <v>426</v>
      </c>
      <c r="D77" s="107"/>
      <c r="E77" s="108"/>
      <c r="F77" s="120"/>
      <c r="G77" s="120"/>
      <c r="H77" s="120"/>
    </row>
    <row r="78" spans="2:9" s="4" customFormat="1" ht="15.5">
      <c r="B78" s="26" t="s">
        <v>60</v>
      </c>
      <c r="C78" s="104" t="s">
        <v>426</v>
      </c>
      <c r="D78" s="107"/>
      <c r="E78" s="108"/>
      <c r="F78" s="120"/>
      <c r="G78" s="120"/>
      <c r="H78" s="120"/>
    </row>
    <row r="79" spans="2:9" s="4" customFormat="1" ht="15.5">
      <c r="B79" s="26" t="s">
        <v>61</v>
      </c>
      <c r="C79" s="104" t="s">
        <v>426</v>
      </c>
      <c r="D79" s="107"/>
      <c r="E79" s="108"/>
      <c r="F79" s="120"/>
      <c r="G79" s="120"/>
      <c r="H79" s="120"/>
    </row>
    <row r="80" spans="2:9" s="4" customFormat="1" ht="15.5">
      <c r="B80" s="26" t="s">
        <v>62</v>
      </c>
      <c r="C80" s="104" t="s">
        <v>426</v>
      </c>
      <c r="D80" s="107"/>
      <c r="E80" s="108"/>
      <c r="F80" s="120"/>
      <c r="G80" s="120"/>
      <c r="H80" s="120"/>
    </row>
    <row r="81" spans="2:9" s="4" customFormat="1" ht="48" customHeight="1">
      <c r="B81" s="115" t="s">
        <v>75</v>
      </c>
      <c r="C81" s="116"/>
      <c r="D81" s="116"/>
      <c r="E81" s="116"/>
      <c r="F81" s="116"/>
      <c r="G81" s="116"/>
      <c r="H81" s="116"/>
    </row>
    <row r="82" spans="2:9" ht="17">
      <c r="B82" s="142" t="s">
        <v>89</v>
      </c>
      <c r="C82" s="142"/>
      <c r="D82" s="142"/>
      <c r="E82" s="142"/>
      <c r="F82" s="142"/>
      <c r="G82" s="142"/>
      <c r="H82" s="142"/>
      <c r="I82" s="4"/>
    </row>
    <row r="83" spans="2:9" ht="15.5">
      <c r="B83" s="24" t="s">
        <v>15</v>
      </c>
      <c r="C83" s="24" t="s">
        <v>21</v>
      </c>
      <c r="D83" s="101" t="s">
        <v>22</v>
      </c>
      <c r="E83" s="101"/>
      <c r="F83" s="101" t="s">
        <v>96</v>
      </c>
      <c r="G83" s="101"/>
      <c r="H83" s="24" t="s">
        <v>70</v>
      </c>
      <c r="I83" s="4"/>
    </row>
    <row r="84" spans="2:9" s="4" customFormat="1" ht="29">
      <c r="B84" s="25" t="s">
        <v>17</v>
      </c>
      <c r="C84" s="25">
        <v>5</v>
      </c>
      <c r="D84" s="117">
        <v>5</v>
      </c>
      <c r="E84" s="118"/>
      <c r="F84" s="115">
        <v>0</v>
      </c>
      <c r="G84" s="115"/>
      <c r="H84" s="27" t="s">
        <v>444</v>
      </c>
    </row>
    <row r="85" spans="2:9" s="4" customFormat="1" ht="29">
      <c r="B85" s="25" t="s">
        <v>18</v>
      </c>
      <c r="C85" s="25">
        <v>3</v>
      </c>
      <c r="D85" s="117">
        <v>3</v>
      </c>
      <c r="E85" s="118"/>
      <c r="F85" s="115">
        <v>0</v>
      </c>
      <c r="G85" s="115"/>
      <c r="H85" s="27" t="s">
        <v>444</v>
      </c>
    </row>
    <row r="86" spans="2:9" s="4" customFormat="1" ht="29">
      <c r="B86" s="25" t="s">
        <v>19</v>
      </c>
      <c r="C86" s="25">
        <v>1</v>
      </c>
      <c r="D86" s="117">
        <v>1</v>
      </c>
      <c r="E86" s="118"/>
      <c r="F86" s="115">
        <v>0</v>
      </c>
      <c r="G86" s="115"/>
      <c r="H86" s="27" t="s">
        <v>444</v>
      </c>
    </row>
    <row r="87" spans="2:9" s="4" customFormat="1" ht="29">
      <c r="B87" s="25" t="s">
        <v>20</v>
      </c>
      <c r="C87" s="25">
        <v>1</v>
      </c>
      <c r="D87" s="117">
        <v>1</v>
      </c>
      <c r="E87" s="118"/>
      <c r="F87" s="115">
        <v>0</v>
      </c>
      <c r="G87" s="115"/>
      <c r="H87" s="27" t="s">
        <v>444</v>
      </c>
    </row>
    <row r="88" spans="2:9" s="4" customFormat="1" ht="29">
      <c r="B88" s="25" t="s">
        <v>23</v>
      </c>
      <c r="C88" s="25">
        <v>3</v>
      </c>
      <c r="D88" s="117">
        <v>3</v>
      </c>
      <c r="E88" s="118"/>
      <c r="F88" s="115">
        <v>0</v>
      </c>
      <c r="G88" s="115"/>
      <c r="H88" s="27" t="s">
        <v>444</v>
      </c>
    </row>
    <row r="89" spans="2:9" s="4" customFormat="1" ht="29">
      <c r="B89" s="25" t="s">
        <v>24</v>
      </c>
      <c r="C89" s="25">
        <v>5</v>
      </c>
      <c r="D89" s="117">
        <v>5</v>
      </c>
      <c r="E89" s="118"/>
      <c r="F89" s="115">
        <v>0</v>
      </c>
      <c r="G89" s="115"/>
      <c r="H89" s="27" t="s">
        <v>444</v>
      </c>
    </row>
    <row r="90" spans="2:9" s="4" customFormat="1" ht="29">
      <c r="B90" s="25" t="s">
        <v>57</v>
      </c>
      <c r="C90" s="25">
        <v>1</v>
      </c>
      <c r="D90" s="117">
        <v>1</v>
      </c>
      <c r="E90" s="118"/>
      <c r="F90" s="115">
        <v>0</v>
      </c>
      <c r="G90" s="115"/>
      <c r="H90" s="27" t="s">
        <v>444</v>
      </c>
    </row>
    <row r="91" spans="2:9" s="4" customFormat="1" ht="29">
      <c r="B91" s="25" t="s">
        <v>58</v>
      </c>
      <c r="C91" s="25">
        <v>1</v>
      </c>
      <c r="D91" s="117">
        <v>1</v>
      </c>
      <c r="E91" s="118"/>
      <c r="F91" s="115">
        <v>0</v>
      </c>
      <c r="G91" s="115"/>
      <c r="H91" s="27" t="s">
        <v>444</v>
      </c>
    </row>
    <row r="92" spans="2:9" s="4" customFormat="1" ht="29">
      <c r="B92" s="25" t="s">
        <v>63</v>
      </c>
      <c r="C92" s="25">
        <v>4</v>
      </c>
      <c r="D92" s="117">
        <v>4</v>
      </c>
      <c r="E92" s="118"/>
      <c r="F92" s="115">
        <v>0</v>
      </c>
      <c r="G92" s="115"/>
      <c r="H92" s="27" t="s">
        <v>444</v>
      </c>
    </row>
    <row r="93" spans="2:9" ht="29">
      <c r="B93" s="25" t="s">
        <v>60</v>
      </c>
      <c r="C93" s="25">
        <v>6</v>
      </c>
      <c r="D93" s="117">
        <v>6</v>
      </c>
      <c r="E93" s="118"/>
      <c r="F93" s="115">
        <v>0</v>
      </c>
      <c r="G93" s="115"/>
      <c r="H93" s="27" t="s">
        <v>444</v>
      </c>
      <c r="I93" s="4"/>
    </row>
    <row r="94" spans="2:9" ht="29">
      <c r="B94" s="25" t="s">
        <v>61</v>
      </c>
      <c r="C94" s="25">
        <v>5</v>
      </c>
      <c r="D94" s="117">
        <v>5</v>
      </c>
      <c r="E94" s="118"/>
      <c r="F94" s="115">
        <v>0</v>
      </c>
      <c r="G94" s="115"/>
      <c r="H94" s="27" t="s">
        <v>444</v>
      </c>
      <c r="I94" s="4"/>
    </row>
    <row r="95" spans="2:9" ht="29">
      <c r="B95" s="25" t="s">
        <v>62</v>
      </c>
      <c r="C95" s="25">
        <v>3</v>
      </c>
      <c r="D95" s="117">
        <v>3</v>
      </c>
      <c r="E95" s="118"/>
      <c r="F95" s="115">
        <v>0</v>
      </c>
      <c r="G95" s="115"/>
      <c r="H95" s="27" t="s">
        <v>444</v>
      </c>
      <c r="I95" s="4"/>
    </row>
    <row r="96" spans="2:9" ht="47.25" customHeight="1">
      <c r="B96" s="115" t="s">
        <v>75</v>
      </c>
      <c r="C96" s="116"/>
      <c r="D96" s="116"/>
      <c r="E96" s="116"/>
      <c r="F96" s="116"/>
      <c r="G96" s="116"/>
      <c r="H96" s="116"/>
      <c r="I96" s="4"/>
    </row>
    <row r="97" spans="2:9" ht="17">
      <c r="B97" s="142" t="s">
        <v>91</v>
      </c>
      <c r="C97" s="142"/>
      <c r="D97" s="142"/>
      <c r="E97" s="142"/>
      <c r="F97" s="142"/>
      <c r="G97" s="142"/>
      <c r="H97" s="142"/>
      <c r="I97" s="4"/>
    </row>
    <row r="98" spans="2:9" ht="31">
      <c r="B98" s="24" t="s">
        <v>26</v>
      </c>
      <c r="C98" s="24" t="s">
        <v>27</v>
      </c>
      <c r="D98" s="24" t="s">
        <v>28</v>
      </c>
      <c r="E98" s="24" t="s">
        <v>29</v>
      </c>
      <c r="F98" s="24" t="s">
        <v>30</v>
      </c>
      <c r="G98" s="24" t="s">
        <v>31</v>
      </c>
      <c r="H98" s="9" t="s">
        <v>32</v>
      </c>
    </row>
    <row r="99" spans="2:9" s="4" customFormat="1" ht="69.5" customHeight="1">
      <c r="B99" s="26" t="s">
        <v>245</v>
      </c>
      <c r="C99" s="26" t="s">
        <v>246</v>
      </c>
      <c r="D99" s="26" t="s">
        <v>247</v>
      </c>
      <c r="E99" s="26" t="s">
        <v>248</v>
      </c>
      <c r="F99" s="23"/>
      <c r="G99" s="26" t="s">
        <v>249</v>
      </c>
      <c r="H99" s="27" t="s">
        <v>491</v>
      </c>
    </row>
    <row r="100" spans="2:9" s="4" customFormat="1" ht="255.5" customHeight="1">
      <c r="B100" s="26" t="s">
        <v>434</v>
      </c>
      <c r="C100" s="26" t="s">
        <v>441</v>
      </c>
      <c r="D100" s="26" t="s">
        <v>442</v>
      </c>
      <c r="E100" s="25" t="s">
        <v>134</v>
      </c>
      <c r="F100" s="26"/>
      <c r="G100" s="26" t="s">
        <v>443</v>
      </c>
      <c r="H100" s="27" t="s">
        <v>490</v>
      </c>
    </row>
    <row r="101" spans="2:9" s="4" customFormat="1" ht="362" customHeight="1">
      <c r="B101" s="26" t="s">
        <v>436</v>
      </c>
      <c r="C101" s="26" t="s">
        <v>438</v>
      </c>
      <c r="D101" s="26" t="s">
        <v>439</v>
      </c>
      <c r="E101" s="25" t="s">
        <v>134</v>
      </c>
      <c r="F101" s="76"/>
      <c r="G101" s="26" t="s">
        <v>440</v>
      </c>
      <c r="H101" s="27" t="s">
        <v>490</v>
      </c>
    </row>
    <row r="102" spans="2:9" s="4" customFormat="1" ht="98.5" customHeight="1">
      <c r="B102" s="51" t="s">
        <v>298</v>
      </c>
      <c r="C102" s="51" t="s">
        <v>299</v>
      </c>
      <c r="D102" s="41" t="s">
        <v>300</v>
      </c>
      <c r="E102" s="42" t="s">
        <v>301</v>
      </c>
      <c r="F102" s="77">
        <v>0.93</v>
      </c>
      <c r="G102" s="78" t="s">
        <v>302</v>
      </c>
      <c r="H102" s="78" t="s">
        <v>303</v>
      </c>
    </row>
    <row r="103" spans="2:9" s="4" customFormat="1" ht="93">
      <c r="B103" s="156" t="s">
        <v>297</v>
      </c>
      <c r="C103" s="52" t="s">
        <v>132</v>
      </c>
      <c r="D103" s="52" t="s">
        <v>133</v>
      </c>
      <c r="E103" s="53" t="s">
        <v>134</v>
      </c>
      <c r="F103" s="54">
        <v>0.5</v>
      </c>
      <c r="G103" s="52" t="s">
        <v>135</v>
      </c>
      <c r="H103" s="69" t="s">
        <v>492</v>
      </c>
    </row>
    <row r="104" spans="2:9" s="4" customFormat="1" ht="245.5" customHeight="1">
      <c r="B104" s="157"/>
      <c r="C104" s="52" t="s">
        <v>132</v>
      </c>
      <c r="D104" s="52" t="s">
        <v>136</v>
      </c>
      <c r="E104" s="53" t="s">
        <v>134</v>
      </c>
      <c r="F104" s="54">
        <v>1</v>
      </c>
      <c r="G104" s="52" t="s">
        <v>137</v>
      </c>
      <c r="H104" s="27" t="s">
        <v>490</v>
      </c>
    </row>
    <row r="105" spans="2:9" s="4" customFormat="1" ht="199.5" customHeight="1">
      <c r="B105" s="157"/>
      <c r="C105" s="26" t="s">
        <v>132</v>
      </c>
      <c r="D105" s="26" t="s">
        <v>138</v>
      </c>
      <c r="E105" s="26" t="s">
        <v>134</v>
      </c>
      <c r="F105" s="21">
        <v>0.65</v>
      </c>
      <c r="G105" s="26" t="s">
        <v>139</v>
      </c>
      <c r="H105" s="69" t="s">
        <v>492</v>
      </c>
    </row>
    <row r="106" spans="2:9" s="4" customFormat="1" ht="112.5" customHeight="1">
      <c r="B106" s="157"/>
      <c r="C106" s="26" t="s">
        <v>132</v>
      </c>
      <c r="D106" s="20" t="s">
        <v>140</v>
      </c>
      <c r="E106" s="26" t="s">
        <v>134</v>
      </c>
      <c r="F106" s="21">
        <v>1</v>
      </c>
      <c r="G106" s="20" t="s">
        <v>141</v>
      </c>
      <c r="H106" s="69" t="s">
        <v>492</v>
      </c>
    </row>
    <row r="107" spans="2:9" s="4" customFormat="1" ht="259" customHeight="1">
      <c r="B107" s="157"/>
      <c r="C107" s="26" t="s">
        <v>132</v>
      </c>
      <c r="D107" s="26" t="s">
        <v>142</v>
      </c>
      <c r="E107" s="26" t="s">
        <v>134</v>
      </c>
      <c r="F107" s="21">
        <v>1</v>
      </c>
      <c r="G107" s="26" t="s">
        <v>143</v>
      </c>
      <c r="H107" s="70" t="s">
        <v>492</v>
      </c>
    </row>
    <row r="108" spans="2:9" s="4" customFormat="1" ht="112" customHeight="1">
      <c r="B108" s="157"/>
      <c r="C108" s="26" t="s">
        <v>132</v>
      </c>
      <c r="D108" s="26" t="s">
        <v>144</v>
      </c>
      <c r="E108" s="26" t="s">
        <v>134</v>
      </c>
      <c r="F108" s="21">
        <v>1</v>
      </c>
      <c r="G108" s="26" t="s">
        <v>145</v>
      </c>
      <c r="H108" s="27" t="s">
        <v>492</v>
      </c>
    </row>
    <row r="109" spans="2:9" s="4" customFormat="1" ht="49.5" customHeight="1">
      <c r="B109" s="157"/>
      <c r="C109" s="26" t="s">
        <v>132</v>
      </c>
      <c r="D109" s="26" t="s">
        <v>146</v>
      </c>
      <c r="E109" s="26" t="s">
        <v>147</v>
      </c>
      <c r="F109" s="21">
        <v>1</v>
      </c>
      <c r="G109" s="26" t="s">
        <v>148</v>
      </c>
      <c r="H109" s="27" t="s">
        <v>492</v>
      </c>
    </row>
    <row r="110" spans="2:9" s="4" customFormat="1" ht="61.5" customHeight="1">
      <c r="B110" s="157"/>
      <c r="C110" s="26" t="s">
        <v>132</v>
      </c>
      <c r="D110" s="26" t="s">
        <v>149</v>
      </c>
      <c r="E110" s="26" t="s">
        <v>147</v>
      </c>
      <c r="F110" s="21">
        <v>1</v>
      </c>
      <c r="G110" s="26" t="s">
        <v>150</v>
      </c>
      <c r="H110" s="27" t="s">
        <v>492</v>
      </c>
    </row>
    <row r="111" spans="2:9" s="4" customFormat="1" ht="46.5">
      <c r="B111" s="157"/>
      <c r="C111" s="26" t="s">
        <v>132</v>
      </c>
      <c r="D111" s="26" t="s">
        <v>151</v>
      </c>
      <c r="E111" s="26" t="s">
        <v>147</v>
      </c>
      <c r="F111" s="21">
        <v>1</v>
      </c>
      <c r="G111" s="26" t="s">
        <v>152</v>
      </c>
      <c r="H111" s="27" t="s">
        <v>492</v>
      </c>
    </row>
    <row r="112" spans="2:9" s="4" customFormat="1" ht="69.75" customHeight="1">
      <c r="B112" s="157"/>
      <c r="C112" s="26" t="s">
        <v>132</v>
      </c>
      <c r="D112" s="26" t="s">
        <v>153</v>
      </c>
      <c r="E112" s="26" t="s">
        <v>147</v>
      </c>
      <c r="F112" s="21">
        <v>1</v>
      </c>
      <c r="G112" s="26" t="s">
        <v>154</v>
      </c>
      <c r="H112" s="27" t="s">
        <v>492</v>
      </c>
    </row>
    <row r="113" spans="2:9" s="4" customFormat="1" ht="92" customHeight="1">
      <c r="B113" s="157"/>
      <c r="C113" s="26" t="s">
        <v>132</v>
      </c>
      <c r="D113" s="26" t="s">
        <v>155</v>
      </c>
      <c r="E113" s="26" t="s">
        <v>134</v>
      </c>
      <c r="F113" s="21">
        <v>1</v>
      </c>
      <c r="G113" s="20" t="s">
        <v>156</v>
      </c>
      <c r="H113" s="71" t="s">
        <v>492</v>
      </c>
    </row>
    <row r="114" spans="2:9" s="4" customFormat="1" ht="122.5" customHeight="1">
      <c r="B114" s="157"/>
      <c r="C114" s="26" t="s">
        <v>132</v>
      </c>
      <c r="D114" s="26" t="s">
        <v>157</v>
      </c>
      <c r="E114" s="26" t="s">
        <v>134</v>
      </c>
      <c r="F114" s="21">
        <v>1</v>
      </c>
      <c r="G114" s="26" t="s">
        <v>158</v>
      </c>
      <c r="H114" s="71" t="s">
        <v>492</v>
      </c>
    </row>
    <row r="115" spans="2:9" s="4" customFormat="1" ht="175" customHeight="1">
      <c r="B115" s="158"/>
      <c r="C115" s="26" t="s">
        <v>132</v>
      </c>
      <c r="D115" s="26" t="s">
        <v>159</v>
      </c>
      <c r="E115" s="26" t="s">
        <v>147</v>
      </c>
      <c r="F115" s="21">
        <v>1</v>
      </c>
      <c r="G115" s="26" t="s">
        <v>160</v>
      </c>
      <c r="H115" s="27" t="s">
        <v>492</v>
      </c>
    </row>
    <row r="116" spans="2:9" s="4" customFormat="1" ht="46.5" customHeight="1">
      <c r="B116" s="115" t="s">
        <v>75</v>
      </c>
      <c r="C116" s="116"/>
      <c r="D116" s="116"/>
      <c r="E116" s="116"/>
      <c r="F116" s="116"/>
      <c r="G116" s="116"/>
      <c r="H116" s="116"/>
    </row>
    <row r="117" spans="2:9" ht="17">
      <c r="B117" s="142" t="s">
        <v>92</v>
      </c>
      <c r="C117" s="142"/>
      <c r="D117" s="142"/>
      <c r="E117" s="142"/>
      <c r="F117" s="142"/>
      <c r="G117" s="142"/>
      <c r="H117" s="142"/>
      <c r="I117" s="4"/>
    </row>
    <row r="118" spans="2:9" ht="45" customHeight="1">
      <c r="B118" s="115" t="s">
        <v>75</v>
      </c>
      <c r="C118" s="116"/>
      <c r="D118" s="116"/>
      <c r="E118" s="116"/>
      <c r="F118" s="116"/>
      <c r="G118" s="116"/>
      <c r="H118" s="116"/>
      <c r="I118" s="4"/>
    </row>
    <row r="119" spans="2:9" ht="17">
      <c r="B119" s="142" t="s">
        <v>304</v>
      </c>
      <c r="C119" s="142"/>
      <c r="D119" s="142"/>
      <c r="E119" s="142"/>
      <c r="F119" s="142"/>
      <c r="G119" s="142"/>
      <c r="H119" s="142"/>
      <c r="I119" s="4"/>
    </row>
    <row r="120" spans="2:9" ht="15.5">
      <c r="B120" s="79" t="s">
        <v>305</v>
      </c>
      <c r="C120" s="79" t="s">
        <v>306</v>
      </c>
      <c r="D120" s="80" t="s">
        <v>307</v>
      </c>
      <c r="E120" s="79" t="s">
        <v>308</v>
      </c>
      <c r="F120" s="79" t="s">
        <v>309</v>
      </c>
      <c r="G120" s="9" t="s">
        <v>310</v>
      </c>
      <c r="H120" s="24" t="s">
        <v>311</v>
      </c>
      <c r="I120" s="4"/>
    </row>
    <row r="121" spans="2:9" s="4" customFormat="1" ht="46.5">
      <c r="B121" s="43">
        <v>439829</v>
      </c>
      <c r="C121" s="43">
        <v>264</v>
      </c>
      <c r="D121" s="19">
        <v>45348</v>
      </c>
      <c r="E121" s="43">
        <v>513972680</v>
      </c>
      <c r="F121" s="40" t="s">
        <v>312</v>
      </c>
      <c r="G121" s="43" t="s">
        <v>313</v>
      </c>
      <c r="H121" s="68" t="s">
        <v>314</v>
      </c>
    </row>
    <row r="122" spans="2:9" s="4" customFormat="1" ht="46.5">
      <c r="B122" s="43">
        <v>438465</v>
      </c>
      <c r="C122" s="43">
        <v>251</v>
      </c>
      <c r="D122" s="19">
        <v>45323</v>
      </c>
      <c r="E122" s="43">
        <v>57600000</v>
      </c>
      <c r="F122" s="40" t="s">
        <v>315</v>
      </c>
      <c r="G122" s="43" t="s">
        <v>313</v>
      </c>
      <c r="H122" s="68" t="s">
        <v>314</v>
      </c>
    </row>
    <row r="123" spans="2:9" s="4" customFormat="1" ht="46.5">
      <c r="B123" s="43">
        <v>432837</v>
      </c>
      <c r="C123" s="43">
        <v>251</v>
      </c>
      <c r="D123" s="19">
        <v>45323</v>
      </c>
      <c r="E123" s="43">
        <v>48000000</v>
      </c>
      <c r="F123" s="40" t="s">
        <v>316</v>
      </c>
      <c r="G123" s="43" t="s">
        <v>313</v>
      </c>
      <c r="H123" s="68" t="s">
        <v>314</v>
      </c>
    </row>
    <row r="124" spans="2:9" s="4" customFormat="1" ht="46.5">
      <c r="B124" s="43">
        <v>405022</v>
      </c>
      <c r="C124" s="43">
        <v>251</v>
      </c>
      <c r="D124" s="19">
        <v>45323</v>
      </c>
      <c r="E124" s="43">
        <v>18000000</v>
      </c>
      <c r="F124" s="40" t="s">
        <v>317</v>
      </c>
      <c r="G124" s="43" t="s">
        <v>313</v>
      </c>
      <c r="H124" s="68" t="s">
        <v>314</v>
      </c>
    </row>
    <row r="125" spans="2:9" s="4" customFormat="1" ht="46.5">
      <c r="B125" s="43">
        <v>431688</v>
      </c>
      <c r="C125" s="43">
        <v>251</v>
      </c>
      <c r="D125" s="19">
        <v>45323</v>
      </c>
      <c r="E125" s="43">
        <v>79200000</v>
      </c>
      <c r="F125" s="40" t="s">
        <v>318</v>
      </c>
      <c r="G125" s="43" t="s">
        <v>313</v>
      </c>
      <c r="H125" s="68" t="s">
        <v>314</v>
      </c>
    </row>
    <row r="126" spans="2:9" s="4" customFormat="1" ht="46.5">
      <c r="B126" s="43">
        <v>433080</v>
      </c>
      <c r="C126" s="43">
        <v>251</v>
      </c>
      <c r="D126" s="19">
        <v>45323</v>
      </c>
      <c r="E126" s="43">
        <v>66000000</v>
      </c>
      <c r="F126" s="40" t="s">
        <v>319</v>
      </c>
      <c r="G126" s="43" t="s">
        <v>313</v>
      </c>
      <c r="H126" s="68" t="s">
        <v>314</v>
      </c>
    </row>
    <row r="127" spans="2:9" s="4" customFormat="1" ht="46.5">
      <c r="B127" s="43">
        <v>438568</v>
      </c>
      <c r="C127" s="43">
        <v>251</v>
      </c>
      <c r="D127" s="19">
        <v>45323</v>
      </c>
      <c r="E127" s="43">
        <v>66000000</v>
      </c>
      <c r="F127" s="40" t="s">
        <v>320</v>
      </c>
      <c r="G127" s="43" t="s">
        <v>313</v>
      </c>
      <c r="H127" s="68" t="s">
        <v>314</v>
      </c>
    </row>
    <row r="128" spans="2:9" s="4" customFormat="1" ht="46.5">
      <c r="B128" s="43">
        <v>405021</v>
      </c>
      <c r="C128" s="43">
        <v>251</v>
      </c>
      <c r="D128" s="19">
        <v>45323</v>
      </c>
      <c r="E128" s="43">
        <v>79200000</v>
      </c>
      <c r="F128" s="40" t="s">
        <v>321</v>
      </c>
      <c r="G128" s="43" t="s">
        <v>313</v>
      </c>
      <c r="H128" s="68" t="s">
        <v>314</v>
      </c>
    </row>
    <row r="129" spans="2:8" s="4" customFormat="1" ht="46.5">
      <c r="B129" s="43">
        <v>404983</v>
      </c>
      <c r="C129" s="43">
        <v>251</v>
      </c>
      <c r="D129" s="19">
        <v>45323</v>
      </c>
      <c r="E129" s="43">
        <v>27600000</v>
      </c>
      <c r="F129" s="40" t="s">
        <v>322</v>
      </c>
      <c r="G129" s="43" t="s">
        <v>313</v>
      </c>
      <c r="H129" s="68" t="s">
        <v>314</v>
      </c>
    </row>
    <row r="130" spans="2:8" s="4" customFormat="1" ht="46.5">
      <c r="B130" s="43">
        <v>405020</v>
      </c>
      <c r="C130" s="43">
        <v>251</v>
      </c>
      <c r="D130" s="19">
        <v>45323</v>
      </c>
      <c r="E130" s="43">
        <v>66000000</v>
      </c>
      <c r="F130" s="40" t="s">
        <v>323</v>
      </c>
      <c r="G130" s="43" t="s">
        <v>313</v>
      </c>
      <c r="H130" s="68" t="s">
        <v>314</v>
      </c>
    </row>
    <row r="131" spans="2:8" s="4" customFormat="1" ht="46.5">
      <c r="B131" s="43">
        <v>431708</v>
      </c>
      <c r="C131" s="43">
        <v>251</v>
      </c>
      <c r="D131" s="19">
        <v>45323</v>
      </c>
      <c r="E131" s="43">
        <v>52800000</v>
      </c>
      <c r="F131" s="40" t="s">
        <v>324</v>
      </c>
      <c r="G131" s="43" t="s">
        <v>313</v>
      </c>
      <c r="H131" s="68" t="s">
        <v>314</v>
      </c>
    </row>
    <row r="132" spans="2:8" s="4" customFormat="1" ht="46.5">
      <c r="B132" s="43">
        <v>439444</v>
      </c>
      <c r="C132" s="43">
        <v>245</v>
      </c>
      <c r="D132" s="19">
        <v>45357</v>
      </c>
      <c r="E132" s="43">
        <v>531872000</v>
      </c>
      <c r="F132" s="40" t="s">
        <v>325</v>
      </c>
      <c r="G132" s="43" t="s">
        <v>313</v>
      </c>
      <c r="H132" s="68" t="s">
        <v>314</v>
      </c>
    </row>
    <row r="133" spans="2:8" s="4" customFormat="1" ht="46.5">
      <c r="B133" s="43">
        <v>440160</v>
      </c>
      <c r="C133" s="43">
        <v>333</v>
      </c>
      <c r="D133" s="19">
        <v>45362</v>
      </c>
      <c r="E133" s="43">
        <v>61310300</v>
      </c>
      <c r="F133" s="40" t="s">
        <v>326</v>
      </c>
      <c r="G133" s="43" t="s">
        <v>313</v>
      </c>
      <c r="H133" s="68" t="s">
        <v>314</v>
      </c>
    </row>
    <row r="134" spans="2:8" s="4" customFormat="1" ht="46.5">
      <c r="B134" s="43">
        <v>440087</v>
      </c>
      <c r="C134" s="43">
        <v>343</v>
      </c>
      <c r="D134" s="19">
        <v>45390</v>
      </c>
      <c r="E134" s="43">
        <v>13170000</v>
      </c>
      <c r="F134" s="40" t="s">
        <v>327</v>
      </c>
      <c r="G134" s="43" t="s">
        <v>313</v>
      </c>
      <c r="H134" s="68" t="s">
        <v>314</v>
      </c>
    </row>
    <row r="135" spans="2:8" s="4" customFormat="1" ht="46.5">
      <c r="B135" s="43">
        <v>440298</v>
      </c>
      <c r="C135" s="43">
        <v>342</v>
      </c>
      <c r="D135" s="19">
        <v>45397</v>
      </c>
      <c r="E135" s="43">
        <v>37020000</v>
      </c>
      <c r="F135" s="40" t="s">
        <v>328</v>
      </c>
      <c r="G135" s="43" t="s">
        <v>313</v>
      </c>
      <c r="H135" s="68" t="s">
        <v>314</v>
      </c>
    </row>
    <row r="136" spans="2:8" s="4" customFormat="1" ht="46.5">
      <c r="B136" s="43">
        <v>440087</v>
      </c>
      <c r="C136" s="43">
        <v>343</v>
      </c>
      <c r="D136" s="19">
        <v>45397</v>
      </c>
      <c r="E136" s="43">
        <v>9833850</v>
      </c>
      <c r="F136" s="40" t="s">
        <v>329</v>
      </c>
      <c r="G136" s="43" t="s">
        <v>313</v>
      </c>
      <c r="H136" s="68" t="s">
        <v>314</v>
      </c>
    </row>
    <row r="137" spans="2:8" s="4" customFormat="1" ht="46.5">
      <c r="B137" s="43">
        <v>440087</v>
      </c>
      <c r="C137" s="43">
        <v>343</v>
      </c>
      <c r="D137" s="19">
        <v>45397</v>
      </c>
      <c r="E137" s="43">
        <v>81920000</v>
      </c>
      <c r="F137" s="40" t="s">
        <v>330</v>
      </c>
      <c r="G137" s="43" t="s">
        <v>313</v>
      </c>
      <c r="H137" s="68" t="s">
        <v>314</v>
      </c>
    </row>
    <row r="138" spans="2:8" s="4" customFormat="1" ht="46.5">
      <c r="B138" s="43">
        <v>440087</v>
      </c>
      <c r="C138" s="43">
        <v>343</v>
      </c>
      <c r="D138" s="19">
        <v>45397</v>
      </c>
      <c r="E138" s="43">
        <v>22673000</v>
      </c>
      <c r="F138" s="40" t="s">
        <v>331</v>
      </c>
      <c r="G138" s="43" t="s">
        <v>313</v>
      </c>
      <c r="H138" s="68" t="s">
        <v>314</v>
      </c>
    </row>
    <row r="139" spans="2:8" s="4" customFormat="1" ht="46.5">
      <c r="B139" s="43">
        <v>44087</v>
      </c>
      <c r="C139" s="43">
        <v>343</v>
      </c>
      <c r="D139" s="19">
        <v>45397</v>
      </c>
      <c r="E139" s="43">
        <v>8900000</v>
      </c>
      <c r="F139" s="40" t="s">
        <v>332</v>
      </c>
      <c r="G139" s="43" t="s">
        <v>313</v>
      </c>
      <c r="H139" s="68" t="s">
        <v>314</v>
      </c>
    </row>
    <row r="140" spans="2:8" s="4" customFormat="1" ht="46.5">
      <c r="B140" s="43">
        <v>440115</v>
      </c>
      <c r="C140" s="43">
        <v>392</v>
      </c>
      <c r="D140" s="19">
        <v>45399</v>
      </c>
      <c r="E140" s="43">
        <v>42304000</v>
      </c>
      <c r="F140" s="40" t="s">
        <v>333</v>
      </c>
      <c r="G140" s="43" t="s">
        <v>313</v>
      </c>
      <c r="H140" s="68" t="s">
        <v>314</v>
      </c>
    </row>
    <row r="141" spans="2:8" s="4" customFormat="1" ht="46.5">
      <c r="B141" s="43">
        <v>440298</v>
      </c>
      <c r="C141" s="43">
        <v>342</v>
      </c>
      <c r="D141" s="19">
        <v>45385</v>
      </c>
      <c r="E141" s="43">
        <v>260300000</v>
      </c>
      <c r="F141" s="40" t="s">
        <v>334</v>
      </c>
      <c r="G141" s="43" t="s">
        <v>313</v>
      </c>
      <c r="H141" s="68" t="s">
        <v>314</v>
      </c>
    </row>
    <row r="142" spans="2:8" s="4" customFormat="1" ht="46.5">
      <c r="B142" s="43">
        <v>440298</v>
      </c>
      <c r="C142" s="43">
        <v>342</v>
      </c>
      <c r="D142" s="19">
        <v>45390</v>
      </c>
      <c r="E142" s="43">
        <v>366400000</v>
      </c>
      <c r="F142" s="40" t="s">
        <v>335</v>
      </c>
      <c r="G142" s="43" t="s">
        <v>313</v>
      </c>
      <c r="H142" s="68" t="s">
        <v>314</v>
      </c>
    </row>
    <row r="143" spans="2:8" s="4" customFormat="1" ht="46.5">
      <c r="B143" s="43">
        <v>449657</v>
      </c>
      <c r="C143" s="43">
        <v>333</v>
      </c>
      <c r="D143" s="19">
        <v>45435</v>
      </c>
      <c r="E143" s="43">
        <v>186620896</v>
      </c>
      <c r="F143" s="40" t="s">
        <v>336</v>
      </c>
      <c r="G143" s="43" t="s">
        <v>313</v>
      </c>
      <c r="H143" s="68" t="s">
        <v>314</v>
      </c>
    </row>
    <row r="144" spans="2:8" s="4" customFormat="1" ht="46.5">
      <c r="B144" s="43">
        <v>440164</v>
      </c>
      <c r="C144" s="43">
        <v>244</v>
      </c>
      <c r="D144" s="19">
        <v>45439</v>
      </c>
      <c r="E144" s="43">
        <v>582451412</v>
      </c>
      <c r="F144" s="40" t="s">
        <v>337</v>
      </c>
      <c r="G144" s="43" t="s">
        <v>313</v>
      </c>
      <c r="H144" s="68" t="s">
        <v>314</v>
      </c>
    </row>
    <row r="145" spans="2:8" s="4" customFormat="1" ht="46.5">
      <c r="B145" s="43"/>
      <c r="C145" s="43">
        <v>251</v>
      </c>
      <c r="D145" s="19">
        <v>45460</v>
      </c>
      <c r="E145" s="43">
        <v>144000000</v>
      </c>
      <c r="F145" s="40" t="s">
        <v>316</v>
      </c>
      <c r="G145" s="43" t="s">
        <v>313</v>
      </c>
      <c r="H145" s="68" t="s">
        <v>314</v>
      </c>
    </row>
    <row r="146" spans="2:8" s="4" customFormat="1" ht="46.5">
      <c r="B146" s="43"/>
      <c r="C146" s="43">
        <v>251</v>
      </c>
      <c r="D146" s="19">
        <v>45468</v>
      </c>
      <c r="E146" s="43">
        <v>64000000</v>
      </c>
      <c r="F146" s="40" t="s">
        <v>338</v>
      </c>
      <c r="G146" s="43" t="s">
        <v>313</v>
      </c>
      <c r="H146" s="68" t="s">
        <v>314</v>
      </c>
    </row>
    <row r="147" spans="2:8" s="4" customFormat="1" ht="46.5">
      <c r="B147" s="43">
        <v>449575</v>
      </c>
      <c r="C147" s="43">
        <v>333</v>
      </c>
      <c r="D147" s="19">
        <v>45471</v>
      </c>
      <c r="E147" s="43">
        <v>911680000</v>
      </c>
      <c r="F147" s="40" t="s">
        <v>336</v>
      </c>
      <c r="G147" s="43" t="s">
        <v>313</v>
      </c>
      <c r="H147" s="68" t="s">
        <v>314</v>
      </c>
    </row>
    <row r="148" spans="2:8" s="4" customFormat="1" ht="46.5">
      <c r="B148" s="43">
        <v>450406</v>
      </c>
      <c r="C148" s="43">
        <v>258</v>
      </c>
      <c r="D148" s="19">
        <v>45520</v>
      </c>
      <c r="E148" s="43">
        <v>145000000</v>
      </c>
      <c r="F148" s="40" t="s">
        <v>334</v>
      </c>
      <c r="G148" s="43" t="s">
        <v>313</v>
      </c>
      <c r="H148" s="68" t="s">
        <v>314</v>
      </c>
    </row>
    <row r="149" spans="2:8" s="4" customFormat="1" ht="39" customHeight="1">
      <c r="B149" s="43"/>
      <c r="C149" s="43">
        <v>251</v>
      </c>
      <c r="D149" s="19">
        <v>45526</v>
      </c>
      <c r="E149" s="43">
        <v>68000000</v>
      </c>
      <c r="F149" s="40" t="s">
        <v>339</v>
      </c>
      <c r="G149" s="43" t="s">
        <v>313</v>
      </c>
      <c r="H149" s="68"/>
    </row>
    <row r="150" spans="2:8" s="4" customFormat="1" ht="46.5">
      <c r="B150" s="43"/>
      <c r="C150" s="43">
        <v>251</v>
      </c>
      <c r="D150" s="19">
        <v>45530</v>
      </c>
      <c r="E150" s="43">
        <v>68000000</v>
      </c>
      <c r="F150" s="40" t="s">
        <v>338</v>
      </c>
      <c r="G150" s="43" t="s">
        <v>313</v>
      </c>
      <c r="H150" s="68" t="s">
        <v>314</v>
      </c>
    </row>
    <row r="151" spans="2:8" s="4" customFormat="1" ht="46.5">
      <c r="B151" s="43">
        <v>450431</v>
      </c>
      <c r="C151" s="43">
        <v>261</v>
      </c>
      <c r="D151" s="19">
        <v>45554</v>
      </c>
      <c r="E151" s="43">
        <v>1000000000</v>
      </c>
      <c r="F151" s="40" t="s">
        <v>340</v>
      </c>
      <c r="G151" s="43" t="s">
        <v>313</v>
      </c>
      <c r="H151" s="68" t="s">
        <v>314</v>
      </c>
    </row>
    <row r="152" spans="2:8" s="4" customFormat="1" ht="46.5">
      <c r="B152" s="43">
        <v>452181</v>
      </c>
      <c r="C152" s="43">
        <v>342</v>
      </c>
      <c r="D152" s="19">
        <v>45547</v>
      </c>
      <c r="E152" s="43">
        <v>20000000</v>
      </c>
      <c r="F152" s="40" t="s">
        <v>341</v>
      </c>
      <c r="G152" s="43" t="s">
        <v>313</v>
      </c>
      <c r="H152" s="68" t="s">
        <v>314</v>
      </c>
    </row>
    <row r="153" spans="2:8" s="4" customFormat="1" ht="46.5">
      <c r="B153" s="43">
        <v>450972</v>
      </c>
      <c r="C153" s="43">
        <v>537</v>
      </c>
      <c r="D153" s="19">
        <v>45555</v>
      </c>
      <c r="E153" s="43">
        <v>264926000</v>
      </c>
      <c r="F153" s="40" t="s">
        <v>342</v>
      </c>
      <c r="G153" s="43" t="s">
        <v>313</v>
      </c>
      <c r="H153" s="68" t="s">
        <v>314</v>
      </c>
    </row>
    <row r="154" spans="2:8" s="4" customFormat="1" ht="46.5">
      <c r="B154" s="43">
        <v>450972</v>
      </c>
      <c r="C154" s="43">
        <v>537</v>
      </c>
      <c r="D154" s="19">
        <v>45555</v>
      </c>
      <c r="E154" s="43">
        <v>662000000</v>
      </c>
      <c r="F154" s="40" t="s">
        <v>343</v>
      </c>
      <c r="G154" s="43" t="s">
        <v>313</v>
      </c>
      <c r="H154" s="68" t="s">
        <v>314</v>
      </c>
    </row>
    <row r="155" spans="2:8" s="4" customFormat="1" ht="46.5">
      <c r="B155" s="43">
        <v>450900</v>
      </c>
      <c r="C155" s="43">
        <v>245</v>
      </c>
      <c r="D155" s="19">
        <v>45566</v>
      </c>
      <c r="E155" s="43">
        <v>1377672000</v>
      </c>
      <c r="F155" s="40" t="s">
        <v>344</v>
      </c>
      <c r="G155" s="43" t="s">
        <v>313</v>
      </c>
      <c r="H155" s="68" t="s">
        <v>314</v>
      </c>
    </row>
    <row r="156" spans="2:8" s="4" customFormat="1" ht="46.5">
      <c r="B156" s="43">
        <v>450605</v>
      </c>
      <c r="C156" s="43">
        <v>265</v>
      </c>
      <c r="D156" s="19">
        <v>45574</v>
      </c>
      <c r="E156" s="43">
        <v>132268169</v>
      </c>
      <c r="F156" s="40" t="s">
        <v>345</v>
      </c>
      <c r="G156" s="43" t="s">
        <v>313</v>
      </c>
      <c r="H156" s="68" t="s">
        <v>314</v>
      </c>
    </row>
    <row r="157" spans="2:8" s="4" customFormat="1" ht="46.5">
      <c r="B157" s="43">
        <v>451281</v>
      </c>
      <c r="C157" s="43">
        <v>334</v>
      </c>
      <c r="D157" s="19">
        <v>45589</v>
      </c>
      <c r="E157" s="43">
        <v>48646050</v>
      </c>
      <c r="F157" s="40" t="s">
        <v>346</v>
      </c>
      <c r="G157" s="43" t="s">
        <v>313</v>
      </c>
      <c r="H157" s="68" t="s">
        <v>314</v>
      </c>
    </row>
    <row r="158" spans="2:8" s="4" customFormat="1" ht="46.5">
      <c r="B158" s="43">
        <v>451281</v>
      </c>
      <c r="C158" s="43">
        <v>334</v>
      </c>
      <c r="D158" s="19">
        <v>45580</v>
      </c>
      <c r="E158" s="43">
        <v>3920000</v>
      </c>
      <c r="F158" s="40" t="s">
        <v>347</v>
      </c>
      <c r="G158" s="43" t="s">
        <v>313</v>
      </c>
      <c r="H158" s="68" t="s">
        <v>314</v>
      </c>
    </row>
    <row r="159" spans="2:8" s="4" customFormat="1" ht="46.5">
      <c r="B159" s="43">
        <v>451614</v>
      </c>
      <c r="C159" s="43">
        <v>541</v>
      </c>
      <c r="D159" s="19">
        <v>45576</v>
      </c>
      <c r="E159" s="43">
        <v>236260000</v>
      </c>
      <c r="F159" s="40" t="s">
        <v>348</v>
      </c>
      <c r="G159" s="43" t="s">
        <v>313</v>
      </c>
      <c r="H159" s="68" t="s">
        <v>314</v>
      </c>
    </row>
    <row r="160" spans="2:8" s="4" customFormat="1" ht="46.5">
      <c r="B160" s="43">
        <v>451614</v>
      </c>
      <c r="C160" s="43">
        <v>541</v>
      </c>
      <c r="D160" s="19">
        <v>45580</v>
      </c>
      <c r="E160" s="43">
        <v>136700000</v>
      </c>
      <c r="F160" s="40" t="s">
        <v>349</v>
      </c>
      <c r="G160" s="43" t="s">
        <v>313</v>
      </c>
      <c r="H160" s="68" t="s">
        <v>314</v>
      </c>
    </row>
    <row r="161" spans="2:9" s="4" customFormat="1" ht="46.5">
      <c r="B161" s="43">
        <v>451614</v>
      </c>
      <c r="C161" s="43">
        <v>536</v>
      </c>
      <c r="D161" s="19">
        <v>45594</v>
      </c>
      <c r="E161" s="43">
        <v>10780000</v>
      </c>
      <c r="F161" s="40" t="s">
        <v>349</v>
      </c>
      <c r="G161" s="43" t="s">
        <v>313</v>
      </c>
      <c r="H161" s="68" t="s">
        <v>314</v>
      </c>
    </row>
    <row r="162" spans="2:9" s="4" customFormat="1" ht="46.5">
      <c r="B162" s="43">
        <v>450060</v>
      </c>
      <c r="C162" s="43">
        <v>322</v>
      </c>
      <c r="D162" s="19">
        <v>45575</v>
      </c>
      <c r="E162" s="43">
        <v>117453000</v>
      </c>
      <c r="F162" s="40" t="s">
        <v>350</v>
      </c>
      <c r="G162" s="43" t="s">
        <v>313</v>
      </c>
      <c r="H162" s="68" t="s">
        <v>314</v>
      </c>
    </row>
    <row r="163" spans="2:9" s="4" customFormat="1" ht="46.5">
      <c r="B163" s="43">
        <v>454581</v>
      </c>
      <c r="C163" s="43">
        <v>574</v>
      </c>
      <c r="D163" s="19">
        <v>45590</v>
      </c>
      <c r="E163" s="43">
        <v>217328000</v>
      </c>
      <c r="F163" s="40" t="s">
        <v>351</v>
      </c>
      <c r="G163" s="43" t="s">
        <v>313</v>
      </c>
      <c r="H163" s="68" t="s">
        <v>314</v>
      </c>
    </row>
    <row r="164" spans="2:9" s="4" customFormat="1" ht="46.5">
      <c r="B164" s="43">
        <v>454920</v>
      </c>
      <c r="C164" s="43">
        <v>333</v>
      </c>
      <c r="D164" s="19">
        <v>45590</v>
      </c>
      <c r="E164" s="43">
        <v>82450000</v>
      </c>
      <c r="F164" s="40" t="s">
        <v>352</v>
      </c>
      <c r="G164" s="43" t="s">
        <v>313</v>
      </c>
      <c r="H164" s="68" t="s">
        <v>314</v>
      </c>
    </row>
    <row r="165" spans="2:9" s="4" customFormat="1" ht="46.5">
      <c r="B165" s="43">
        <v>454943</v>
      </c>
      <c r="C165" s="43">
        <v>543</v>
      </c>
      <c r="D165" s="19">
        <v>45590</v>
      </c>
      <c r="E165" s="43">
        <v>182340000</v>
      </c>
      <c r="F165" s="40" t="s">
        <v>352</v>
      </c>
      <c r="G165" s="43" t="s">
        <v>313</v>
      </c>
      <c r="H165" s="68" t="s">
        <v>314</v>
      </c>
    </row>
    <row r="166" spans="2:9" s="4" customFormat="1" ht="46.5">
      <c r="B166" s="43">
        <v>456301</v>
      </c>
      <c r="C166" s="43">
        <v>543</v>
      </c>
      <c r="D166" s="19">
        <v>45603</v>
      </c>
      <c r="E166" s="43">
        <v>451460000</v>
      </c>
      <c r="F166" s="40" t="s">
        <v>353</v>
      </c>
      <c r="G166" s="43" t="s">
        <v>313</v>
      </c>
      <c r="H166" s="68" t="s">
        <v>314</v>
      </c>
    </row>
    <row r="167" spans="2:9" s="4" customFormat="1" ht="46.5">
      <c r="B167" s="43">
        <v>456239</v>
      </c>
      <c r="C167" s="43">
        <v>543</v>
      </c>
      <c r="D167" s="19">
        <v>45603</v>
      </c>
      <c r="E167" s="43">
        <v>495350000</v>
      </c>
      <c r="F167" s="40" t="s">
        <v>353</v>
      </c>
      <c r="G167" s="43" t="s">
        <v>313</v>
      </c>
      <c r="H167" s="68" t="s">
        <v>314</v>
      </c>
    </row>
    <row r="168" spans="2:9" s="4" customFormat="1" ht="46.5">
      <c r="B168" s="43">
        <v>456331</v>
      </c>
      <c r="C168" s="43">
        <v>573</v>
      </c>
      <c r="D168" s="19">
        <v>45617</v>
      </c>
      <c r="E168" s="43">
        <v>112000000</v>
      </c>
      <c r="F168" s="40" t="s">
        <v>354</v>
      </c>
      <c r="G168" s="43" t="s">
        <v>313</v>
      </c>
      <c r="H168" s="68" t="s">
        <v>314</v>
      </c>
    </row>
    <row r="169" spans="2:9" s="4" customFormat="1" ht="46.5">
      <c r="B169" s="43">
        <v>456168</v>
      </c>
      <c r="C169" s="43">
        <v>342</v>
      </c>
      <c r="D169" s="19">
        <v>45607</v>
      </c>
      <c r="E169" s="43">
        <v>28600000</v>
      </c>
      <c r="F169" s="40" t="s">
        <v>355</v>
      </c>
      <c r="G169" s="43" t="s">
        <v>313</v>
      </c>
      <c r="H169" s="68" t="s">
        <v>314</v>
      </c>
    </row>
    <row r="170" spans="2:9" s="4" customFormat="1" ht="46.5">
      <c r="B170" s="43">
        <v>456168</v>
      </c>
      <c r="C170" s="43">
        <v>342</v>
      </c>
      <c r="D170" s="19">
        <v>45607</v>
      </c>
      <c r="E170" s="43">
        <v>111430000</v>
      </c>
      <c r="F170" s="40" t="s">
        <v>334</v>
      </c>
      <c r="G170" s="43" t="s">
        <v>313</v>
      </c>
      <c r="H170" s="68" t="s">
        <v>314</v>
      </c>
    </row>
    <row r="171" spans="2:9" s="4" customFormat="1" ht="46.5">
      <c r="B171" s="43">
        <v>452874</v>
      </c>
      <c r="C171" s="43">
        <v>264</v>
      </c>
      <c r="D171" s="19">
        <v>45611</v>
      </c>
      <c r="E171" s="43">
        <v>1111324149</v>
      </c>
      <c r="F171" s="40" t="s">
        <v>356</v>
      </c>
      <c r="G171" s="43" t="s">
        <v>313</v>
      </c>
      <c r="H171" s="68" t="s">
        <v>314</v>
      </c>
    </row>
    <row r="172" spans="2:9" s="4" customFormat="1" ht="46.5">
      <c r="B172" s="43">
        <v>449684</v>
      </c>
      <c r="C172" s="43">
        <v>268</v>
      </c>
      <c r="D172" s="19">
        <v>45625</v>
      </c>
      <c r="E172" s="43">
        <v>4160000</v>
      </c>
      <c r="F172" s="40" t="s">
        <v>357</v>
      </c>
      <c r="G172" s="43" t="s">
        <v>313</v>
      </c>
      <c r="H172" s="68" t="s">
        <v>314</v>
      </c>
    </row>
    <row r="173" spans="2:9" s="4" customFormat="1" ht="46.5">
      <c r="B173" s="43">
        <v>451281</v>
      </c>
      <c r="C173" s="43">
        <v>333</v>
      </c>
      <c r="D173" s="19">
        <v>45643</v>
      </c>
      <c r="E173" s="43">
        <v>5560000</v>
      </c>
      <c r="F173" s="40" t="s">
        <v>358</v>
      </c>
      <c r="G173" s="43" t="s">
        <v>313</v>
      </c>
      <c r="H173" s="68" t="s">
        <v>314</v>
      </c>
    </row>
    <row r="174" spans="2:9" s="4" customFormat="1" ht="46.5">
      <c r="B174" s="43">
        <v>458874</v>
      </c>
      <c r="C174" s="43">
        <v>265</v>
      </c>
      <c r="D174" s="19">
        <v>45631</v>
      </c>
      <c r="E174" s="43">
        <v>300000000</v>
      </c>
      <c r="F174" s="40" t="s">
        <v>359</v>
      </c>
      <c r="G174" s="43" t="s">
        <v>313</v>
      </c>
      <c r="H174" s="68" t="s">
        <v>314</v>
      </c>
    </row>
    <row r="175" spans="2:9" s="4" customFormat="1" ht="25" customHeight="1">
      <c r="B175" s="115" t="s">
        <v>75</v>
      </c>
      <c r="C175" s="116"/>
      <c r="D175" s="116"/>
      <c r="E175" s="116"/>
      <c r="F175" s="116"/>
      <c r="G175" s="116"/>
      <c r="H175" s="116"/>
    </row>
    <row r="176" spans="2:9" ht="17">
      <c r="B176" s="142" t="s">
        <v>92</v>
      </c>
      <c r="C176" s="142"/>
      <c r="D176" s="142"/>
      <c r="E176" s="142"/>
      <c r="F176" s="142"/>
      <c r="G176" s="142"/>
      <c r="H176" s="142"/>
      <c r="I176" s="4"/>
    </row>
    <row r="177" spans="2:9" ht="31">
      <c r="B177" s="207" t="s">
        <v>90</v>
      </c>
      <c r="C177" s="208"/>
      <c r="D177" s="81" t="s">
        <v>26</v>
      </c>
      <c r="E177" s="79" t="s">
        <v>33</v>
      </c>
      <c r="F177" s="79" t="s">
        <v>34</v>
      </c>
      <c r="G177" s="24" t="s">
        <v>35</v>
      </c>
      <c r="H177" s="9" t="s">
        <v>36</v>
      </c>
      <c r="I177" s="4"/>
    </row>
    <row r="178" spans="2:9" ht="29" customHeight="1">
      <c r="B178" s="93">
        <v>100</v>
      </c>
      <c r="C178" s="93"/>
      <c r="D178" s="94" t="s">
        <v>360</v>
      </c>
      <c r="E178" s="93">
        <f>SUM(E179:E183)</f>
        <v>34757588094</v>
      </c>
      <c r="F178" s="93">
        <f>SUM(F179:F183)</f>
        <v>32524560905</v>
      </c>
      <c r="G178" s="93">
        <f>SUM(G179:G183)</f>
        <v>2233027189</v>
      </c>
      <c r="H178" s="209" t="s">
        <v>361</v>
      </c>
      <c r="I178" s="4"/>
    </row>
    <row r="179" spans="2:9" s="4" customFormat="1" ht="15.5">
      <c r="B179" s="43"/>
      <c r="C179" s="43">
        <v>110</v>
      </c>
      <c r="D179" s="41" t="s">
        <v>362</v>
      </c>
      <c r="E179" s="82">
        <v>14183686205</v>
      </c>
      <c r="F179" s="82">
        <v>12430176258</v>
      </c>
      <c r="G179" s="100">
        <f>+E179-F179</f>
        <v>1753509947</v>
      </c>
      <c r="H179" s="210"/>
    </row>
    <row r="180" spans="2:9" s="4" customFormat="1" ht="31">
      <c r="B180" s="43"/>
      <c r="C180" s="43">
        <v>120</v>
      </c>
      <c r="D180" s="41" t="s">
        <v>363</v>
      </c>
      <c r="E180" s="82">
        <v>2809323410</v>
      </c>
      <c r="F180" s="82">
        <v>2562558615</v>
      </c>
      <c r="G180" s="83">
        <f>+E180-F180</f>
        <v>246764795</v>
      </c>
      <c r="H180" s="210"/>
    </row>
    <row r="181" spans="2:9" s="4" customFormat="1" ht="31">
      <c r="B181" s="43"/>
      <c r="C181" s="43">
        <v>130</v>
      </c>
      <c r="D181" s="41" t="s">
        <v>364</v>
      </c>
      <c r="E181" s="82">
        <v>4696359714</v>
      </c>
      <c r="F181" s="82">
        <v>4571323083</v>
      </c>
      <c r="G181" s="83">
        <f>+E181-F181</f>
        <v>125036631</v>
      </c>
      <c r="H181" s="210"/>
    </row>
    <row r="182" spans="2:9" s="4" customFormat="1" ht="15.5">
      <c r="B182" s="43"/>
      <c r="C182" s="43">
        <v>140</v>
      </c>
      <c r="D182" s="41" t="s">
        <v>365</v>
      </c>
      <c r="E182" s="82">
        <v>12902136904</v>
      </c>
      <c r="F182" s="82">
        <v>12794422080</v>
      </c>
      <c r="G182" s="83">
        <f>+E182-F182</f>
        <v>107714824</v>
      </c>
      <c r="H182" s="210"/>
    </row>
    <row r="183" spans="2:9" s="4" customFormat="1" ht="15.5">
      <c r="B183" s="43"/>
      <c r="C183" s="43">
        <v>190</v>
      </c>
      <c r="D183" s="41" t="s">
        <v>366</v>
      </c>
      <c r="E183" s="82">
        <v>166081861</v>
      </c>
      <c r="F183" s="82">
        <v>166080869</v>
      </c>
      <c r="G183" s="83">
        <f>+E183-F183</f>
        <v>992</v>
      </c>
      <c r="H183" s="210"/>
    </row>
    <row r="184" spans="2:9" ht="27.5" customHeight="1">
      <c r="B184" s="93">
        <v>200</v>
      </c>
      <c r="C184" s="93"/>
      <c r="D184" s="94" t="s">
        <v>367</v>
      </c>
      <c r="E184" s="93">
        <f>SUM(E185:E193)</f>
        <v>12912191471</v>
      </c>
      <c r="F184" s="93">
        <f>SUM(F185:F193)</f>
        <v>11788604555</v>
      </c>
      <c r="G184" s="93">
        <f>SUM(G185:G193)</f>
        <v>1123586916</v>
      </c>
      <c r="H184" s="210"/>
      <c r="I184" s="4"/>
    </row>
    <row r="185" spans="2:9" s="4" customFormat="1" ht="15.5">
      <c r="B185" s="43"/>
      <c r="C185" s="43">
        <v>210</v>
      </c>
      <c r="D185" s="41" t="s">
        <v>368</v>
      </c>
      <c r="E185" s="82">
        <v>866000000</v>
      </c>
      <c r="F185" s="82">
        <v>734920772</v>
      </c>
      <c r="G185" s="83">
        <f t="shared" ref="G185:G193" si="0">+E185-F185</f>
        <v>131079228</v>
      </c>
      <c r="H185" s="210"/>
    </row>
    <row r="186" spans="2:9" s="4" customFormat="1" ht="15.5">
      <c r="B186" s="43"/>
      <c r="C186" s="43">
        <v>220</v>
      </c>
      <c r="D186" s="41" t="s">
        <v>369</v>
      </c>
      <c r="E186" s="82">
        <v>0</v>
      </c>
      <c r="F186" s="82">
        <v>0</v>
      </c>
      <c r="G186" s="83">
        <f>+E186-F186</f>
        <v>0</v>
      </c>
      <c r="H186" s="210"/>
    </row>
    <row r="187" spans="2:9" s="4" customFormat="1" ht="33" customHeight="1">
      <c r="B187" s="43"/>
      <c r="C187" s="43">
        <v>230</v>
      </c>
      <c r="D187" s="41" t="s">
        <v>370</v>
      </c>
      <c r="E187" s="82">
        <v>1825219755</v>
      </c>
      <c r="F187" s="82">
        <v>1764632473</v>
      </c>
      <c r="G187" s="83">
        <f t="shared" si="0"/>
        <v>60587282</v>
      </c>
      <c r="H187" s="210"/>
    </row>
    <row r="188" spans="2:9" s="4" customFormat="1" ht="46.5">
      <c r="B188" s="43"/>
      <c r="C188" s="43">
        <v>240</v>
      </c>
      <c r="D188" s="41" t="s">
        <v>371</v>
      </c>
      <c r="E188" s="82">
        <v>2453554308</v>
      </c>
      <c r="F188" s="82">
        <v>2006247872</v>
      </c>
      <c r="G188" s="83">
        <f>+E188-F188</f>
        <v>447306436</v>
      </c>
      <c r="H188" s="210"/>
    </row>
    <row r="189" spans="2:9" s="4" customFormat="1" ht="31.5" customHeight="1">
      <c r="B189" s="43"/>
      <c r="C189" s="43">
        <v>250</v>
      </c>
      <c r="D189" s="41" t="s">
        <v>372</v>
      </c>
      <c r="E189" s="82">
        <v>999400000</v>
      </c>
      <c r="F189" s="82">
        <v>878900917</v>
      </c>
      <c r="G189" s="83">
        <f>+E189-F189</f>
        <v>120499083</v>
      </c>
      <c r="H189" s="210"/>
    </row>
    <row r="190" spans="2:9" s="4" customFormat="1" ht="31">
      <c r="B190" s="43"/>
      <c r="C190" s="43">
        <v>260</v>
      </c>
      <c r="D190" s="41" t="s">
        <v>373</v>
      </c>
      <c r="E190" s="82">
        <v>1776608624</v>
      </c>
      <c r="F190" s="82">
        <v>1416032371</v>
      </c>
      <c r="G190" s="83">
        <f t="shared" si="0"/>
        <v>360576253</v>
      </c>
      <c r="H190" s="210"/>
    </row>
    <row r="191" spans="2:9" s="4" customFormat="1" ht="24" customHeight="1">
      <c r="B191" s="43"/>
      <c r="C191" s="43">
        <v>270</v>
      </c>
      <c r="D191" s="41" t="s">
        <v>374</v>
      </c>
      <c r="E191" s="82">
        <v>4747800000</v>
      </c>
      <c r="F191" s="82">
        <v>4747800000</v>
      </c>
      <c r="G191" s="83">
        <f t="shared" si="0"/>
        <v>0</v>
      </c>
      <c r="H191" s="210"/>
    </row>
    <row r="192" spans="2:9" s="4" customFormat="1" ht="15.5">
      <c r="B192" s="43"/>
      <c r="C192" s="43">
        <v>280</v>
      </c>
      <c r="D192" s="41" t="s">
        <v>375</v>
      </c>
      <c r="E192" s="82">
        <v>51608784</v>
      </c>
      <c r="F192" s="82">
        <v>49920150</v>
      </c>
      <c r="G192" s="83">
        <f t="shared" si="0"/>
        <v>1688634</v>
      </c>
      <c r="H192" s="210"/>
    </row>
    <row r="193" spans="2:9" s="4" customFormat="1" ht="48" customHeight="1">
      <c r="B193" s="43"/>
      <c r="C193" s="43">
        <v>290</v>
      </c>
      <c r="D193" s="41" t="s">
        <v>376</v>
      </c>
      <c r="E193" s="82">
        <v>192000000</v>
      </c>
      <c r="F193" s="82">
        <v>190150000</v>
      </c>
      <c r="G193" s="83">
        <f t="shared" si="0"/>
        <v>1850000</v>
      </c>
      <c r="H193" s="210"/>
    </row>
    <row r="194" spans="2:9" ht="15.5">
      <c r="B194" s="93">
        <v>300</v>
      </c>
      <c r="C194" s="93"/>
      <c r="D194" s="94" t="s">
        <v>377</v>
      </c>
      <c r="E194" s="93">
        <f>SUM(E195:E200)</f>
        <v>3746968829</v>
      </c>
      <c r="F194" s="93">
        <f>SUM(F195:F200)</f>
        <v>3552353302</v>
      </c>
      <c r="G194" s="93">
        <f>SUM(G195:G200)</f>
        <v>194615527</v>
      </c>
      <c r="H194" s="210"/>
      <c r="I194" s="4"/>
    </row>
    <row r="195" spans="2:9" s="4" customFormat="1" ht="15.5">
      <c r="B195" s="43"/>
      <c r="C195" s="43">
        <v>320</v>
      </c>
      <c r="D195" s="41" t="s">
        <v>378</v>
      </c>
      <c r="E195" s="82">
        <v>180000000</v>
      </c>
      <c r="F195" s="82">
        <v>117453000</v>
      </c>
      <c r="G195" s="83">
        <f t="shared" ref="G195:G200" si="1">+E195-F195</f>
        <v>62547000</v>
      </c>
      <c r="H195" s="210"/>
    </row>
    <row r="196" spans="2:9" s="4" customFormat="1" ht="31">
      <c r="B196" s="43"/>
      <c r="C196" s="43">
        <v>330</v>
      </c>
      <c r="D196" s="41" t="s">
        <v>379</v>
      </c>
      <c r="E196" s="82">
        <v>1665365823</v>
      </c>
      <c r="F196" s="82">
        <v>1655660633</v>
      </c>
      <c r="G196" s="83">
        <f t="shared" si="1"/>
        <v>9705190</v>
      </c>
      <c r="H196" s="210"/>
    </row>
    <row r="197" spans="2:9" s="4" customFormat="1" ht="31">
      <c r="B197" s="43"/>
      <c r="C197" s="43">
        <v>340</v>
      </c>
      <c r="D197" s="41" t="s">
        <v>380</v>
      </c>
      <c r="E197" s="82">
        <v>1322213154</v>
      </c>
      <c r="F197" s="82">
        <v>1230165822</v>
      </c>
      <c r="G197" s="83">
        <f t="shared" si="1"/>
        <v>92047332</v>
      </c>
      <c r="H197" s="210"/>
    </row>
    <row r="198" spans="2:9" s="4" customFormat="1" ht="31">
      <c r="B198" s="43"/>
      <c r="C198" s="43">
        <v>350</v>
      </c>
      <c r="D198" s="41" t="s">
        <v>381</v>
      </c>
      <c r="E198" s="82">
        <v>56085852</v>
      </c>
      <c r="F198" s="82">
        <v>33151300</v>
      </c>
      <c r="G198" s="83">
        <f t="shared" si="1"/>
        <v>22934552</v>
      </c>
      <c r="H198" s="210"/>
    </row>
    <row r="199" spans="2:9" s="4" customFormat="1" ht="31">
      <c r="B199" s="43"/>
      <c r="C199" s="43">
        <v>360</v>
      </c>
      <c r="D199" s="41" t="s">
        <v>382</v>
      </c>
      <c r="E199" s="82">
        <v>460000000</v>
      </c>
      <c r="F199" s="82">
        <v>460000000</v>
      </c>
      <c r="G199" s="83">
        <f t="shared" si="1"/>
        <v>0</v>
      </c>
      <c r="H199" s="210"/>
    </row>
    <row r="200" spans="2:9" s="4" customFormat="1" ht="15.5">
      <c r="B200" s="43"/>
      <c r="C200" s="43">
        <v>390</v>
      </c>
      <c r="D200" s="41" t="s">
        <v>383</v>
      </c>
      <c r="E200" s="82">
        <v>63304000</v>
      </c>
      <c r="F200" s="82">
        <v>55922547</v>
      </c>
      <c r="G200" s="83">
        <f t="shared" si="1"/>
        <v>7381453</v>
      </c>
      <c r="H200" s="210"/>
    </row>
    <row r="201" spans="2:9" ht="15.5">
      <c r="B201" s="93">
        <v>500</v>
      </c>
      <c r="C201" s="93"/>
      <c r="D201" s="94" t="s">
        <v>384</v>
      </c>
      <c r="E201" s="93">
        <f>SUM(E202:E205)</f>
        <v>3901773500</v>
      </c>
      <c r="F201" s="93">
        <f>SUM(F203:F205)</f>
        <v>3344134465</v>
      </c>
      <c r="G201" s="93">
        <f>SUM(G202:G205)</f>
        <v>557639035</v>
      </c>
      <c r="H201" s="210"/>
      <c r="I201" s="4"/>
    </row>
    <row r="202" spans="2:9" ht="15.5">
      <c r="B202" s="43"/>
      <c r="C202" s="43">
        <v>520</v>
      </c>
      <c r="D202" s="41" t="s">
        <v>385</v>
      </c>
      <c r="E202" s="82">
        <v>0</v>
      </c>
      <c r="F202" s="82">
        <v>0</v>
      </c>
      <c r="G202" s="83">
        <f>+E202-F202</f>
        <v>0</v>
      </c>
      <c r="H202" s="210"/>
      <c r="I202" s="4"/>
    </row>
    <row r="203" spans="2:9" ht="46.5">
      <c r="B203" s="43"/>
      <c r="C203" s="43">
        <v>530</v>
      </c>
      <c r="D203" s="41" t="s">
        <v>386</v>
      </c>
      <c r="E203" s="82">
        <v>942780800</v>
      </c>
      <c r="F203" s="82">
        <v>926926000</v>
      </c>
      <c r="G203" s="83">
        <f>+E203-F203</f>
        <v>15854800</v>
      </c>
      <c r="H203" s="210"/>
      <c r="I203" s="4"/>
    </row>
    <row r="204" spans="2:9" ht="31">
      <c r="B204" s="43"/>
      <c r="C204" s="43">
        <v>540</v>
      </c>
      <c r="D204" s="41" t="s">
        <v>387</v>
      </c>
      <c r="E204" s="82">
        <v>2629106900</v>
      </c>
      <c r="F204" s="82">
        <v>2087880465</v>
      </c>
      <c r="G204" s="83">
        <f>+E204-F204</f>
        <v>541226435</v>
      </c>
      <c r="H204" s="210"/>
      <c r="I204" s="4"/>
    </row>
    <row r="205" spans="2:9" ht="31">
      <c r="B205" s="43"/>
      <c r="C205" s="43">
        <v>570</v>
      </c>
      <c r="D205" s="41" t="s">
        <v>388</v>
      </c>
      <c r="E205" s="82">
        <v>329885800</v>
      </c>
      <c r="F205" s="82">
        <v>329328000</v>
      </c>
      <c r="G205" s="83">
        <f>+E205-F205</f>
        <v>557800</v>
      </c>
      <c r="H205" s="210"/>
      <c r="I205" s="4"/>
    </row>
    <row r="206" spans="2:9" ht="15.5">
      <c r="B206" s="93">
        <v>800</v>
      </c>
      <c r="C206" s="93"/>
      <c r="D206" s="94" t="s">
        <v>389</v>
      </c>
      <c r="E206" s="93">
        <f>SUM(E207:E208)</f>
        <v>1734764820</v>
      </c>
      <c r="F206" s="93">
        <f>SUM(F207:F208)</f>
        <v>1704310822</v>
      </c>
      <c r="G206" s="93">
        <f>SUM(G207:G208)</f>
        <v>30453998</v>
      </c>
      <c r="H206" s="210"/>
      <c r="I206" s="4"/>
    </row>
    <row r="207" spans="2:9" ht="31">
      <c r="B207" s="43"/>
      <c r="C207" s="43">
        <v>840</v>
      </c>
      <c r="D207" s="41" t="s">
        <v>390</v>
      </c>
      <c r="E207" s="82">
        <v>1538241500</v>
      </c>
      <c r="F207" s="82">
        <v>1507787502</v>
      </c>
      <c r="G207" s="83">
        <f>+E207-F207</f>
        <v>30453998</v>
      </c>
      <c r="H207" s="210"/>
      <c r="I207" s="4"/>
    </row>
    <row r="208" spans="2:9" ht="31">
      <c r="B208" s="43"/>
      <c r="C208" s="43">
        <v>850</v>
      </c>
      <c r="D208" s="41" t="s">
        <v>391</v>
      </c>
      <c r="E208" s="82">
        <v>196523320</v>
      </c>
      <c r="F208" s="82">
        <v>196523320</v>
      </c>
      <c r="G208" s="83">
        <f>+E208-F208</f>
        <v>0</v>
      </c>
      <c r="H208" s="210"/>
      <c r="I208" s="4"/>
    </row>
    <row r="209" spans="2:9" ht="15.5">
      <c r="B209" s="93">
        <v>900</v>
      </c>
      <c r="C209" s="93"/>
      <c r="D209" s="94" t="s">
        <v>392</v>
      </c>
      <c r="E209" s="93">
        <f>SUM(E210)</f>
        <v>180000000</v>
      </c>
      <c r="F209" s="93">
        <f>SUM(F210)</f>
        <v>114904722</v>
      </c>
      <c r="G209" s="93">
        <f>SUM(G210)</f>
        <v>65095278</v>
      </c>
      <c r="H209" s="210"/>
      <c r="I209" s="4"/>
    </row>
    <row r="210" spans="2:9" ht="15.5">
      <c r="B210" s="43"/>
      <c r="C210" s="43">
        <v>910</v>
      </c>
      <c r="D210" s="41" t="s">
        <v>392</v>
      </c>
      <c r="E210" s="82">
        <v>180000000</v>
      </c>
      <c r="F210" s="82">
        <v>114904722</v>
      </c>
      <c r="G210" s="83">
        <f>+E210-F210</f>
        <v>65095278</v>
      </c>
      <c r="H210" s="211"/>
      <c r="I210" s="4"/>
    </row>
    <row r="211" spans="2:9" ht="15.5">
      <c r="B211" s="84"/>
      <c r="C211" s="84"/>
      <c r="D211" s="95" t="s">
        <v>393</v>
      </c>
      <c r="E211" s="93">
        <f>+E209+E206+E201+E194+E184+E178</f>
        <v>57233286714</v>
      </c>
      <c r="F211" s="93">
        <f>+F178+F184+F194+F201+F206+F209</f>
        <v>53028868771</v>
      </c>
      <c r="G211" s="93">
        <f>+G178+G184+G194+G201+G206+G209</f>
        <v>4204417943</v>
      </c>
      <c r="H211" s="85"/>
      <c r="I211" s="4"/>
    </row>
    <row r="213" spans="2:9" ht="17">
      <c r="B213" s="142" t="s">
        <v>92</v>
      </c>
      <c r="C213" s="142"/>
      <c r="D213" s="142"/>
      <c r="E213" s="142"/>
      <c r="F213" s="142"/>
      <c r="G213" s="142"/>
      <c r="H213" s="142"/>
      <c r="I213" s="4"/>
    </row>
    <row r="214" spans="2:9" ht="15.5">
      <c r="B214" s="44"/>
      <c r="C214" s="45" t="s">
        <v>394</v>
      </c>
      <c r="D214" s="46" t="s">
        <v>395</v>
      </c>
      <c r="E214" s="45" t="s">
        <v>396</v>
      </c>
      <c r="F214" s="45" t="s">
        <v>397</v>
      </c>
      <c r="G214" s="47" t="s">
        <v>398</v>
      </c>
      <c r="H214" s="47" t="s">
        <v>399</v>
      </c>
      <c r="I214" s="4"/>
    </row>
    <row r="215" spans="2:9" ht="15.5">
      <c r="B215" s="48"/>
      <c r="C215" s="96">
        <v>100</v>
      </c>
      <c r="D215" s="97" t="s">
        <v>360</v>
      </c>
      <c r="E215" s="96">
        <f>+E178</f>
        <v>34757588094</v>
      </c>
      <c r="F215" s="96">
        <f>+F178</f>
        <v>32524560905</v>
      </c>
      <c r="G215" s="96">
        <f>+G178</f>
        <v>2233027189</v>
      </c>
      <c r="H215" s="49">
        <f t="shared" ref="H215:H220" si="2">+F215/E215</f>
        <v>0.9357542536334541</v>
      </c>
      <c r="I215" s="4"/>
    </row>
    <row r="216" spans="2:9" ht="15.5">
      <c r="B216" s="48"/>
      <c r="C216" s="96">
        <v>200</v>
      </c>
      <c r="D216" s="97" t="s">
        <v>367</v>
      </c>
      <c r="E216" s="96">
        <f>+E184</f>
        <v>12912191471</v>
      </c>
      <c r="F216" s="96">
        <f t="shared" ref="F216:G216" si="3">+F184</f>
        <v>11788604555</v>
      </c>
      <c r="G216" s="96">
        <f t="shared" si="3"/>
        <v>1123586916</v>
      </c>
      <c r="H216" s="49">
        <f t="shared" si="2"/>
        <v>0.91298247717875713</v>
      </c>
      <c r="I216" s="4"/>
    </row>
    <row r="217" spans="2:9" ht="15.5">
      <c r="B217" s="48"/>
      <c r="C217" s="96">
        <v>300</v>
      </c>
      <c r="D217" s="97" t="s">
        <v>377</v>
      </c>
      <c r="E217" s="96">
        <f>+E194</f>
        <v>3746968829</v>
      </c>
      <c r="F217" s="96">
        <f t="shared" ref="F217:G217" si="4">+F194</f>
        <v>3552353302</v>
      </c>
      <c r="G217" s="96">
        <f t="shared" si="4"/>
        <v>194615527</v>
      </c>
      <c r="H217" s="49">
        <f t="shared" si="2"/>
        <v>0.94806054283298125</v>
      </c>
      <c r="I217" s="4"/>
    </row>
    <row r="218" spans="2:9" ht="15.5">
      <c r="B218" s="48"/>
      <c r="C218" s="96">
        <v>500</v>
      </c>
      <c r="D218" s="97" t="s">
        <v>384</v>
      </c>
      <c r="E218" s="96">
        <f>+E201</f>
        <v>3901773500</v>
      </c>
      <c r="F218" s="96">
        <f t="shared" ref="F218:G218" si="5">+F201</f>
        <v>3344134465</v>
      </c>
      <c r="G218" s="96">
        <f t="shared" si="5"/>
        <v>557639035</v>
      </c>
      <c r="H218" s="49">
        <f t="shared" si="2"/>
        <v>0.85708062372149485</v>
      </c>
      <c r="I218" s="4"/>
    </row>
    <row r="219" spans="2:9" ht="15.5">
      <c r="B219" s="48"/>
      <c r="C219" s="96">
        <v>800</v>
      </c>
      <c r="D219" s="97" t="s">
        <v>389</v>
      </c>
      <c r="E219" s="96">
        <f>+E206</f>
        <v>1734764820</v>
      </c>
      <c r="F219" s="96">
        <f t="shared" ref="F219:G219" si="6">+F206</f>
        <v>1704310822</v>
      </c>
      <c r="G219" s="96">
        <f t="shared" si="6"/>
        <v>30453998</v>
      </c>
      <c r="H219" s="49">
        <f t="shared" si="2"/>
        <v>0.98244488379698636</v>
      </c>
      <c r="I219" s="4"/>
    </row>
    <row r="220" spans="2:9" ht="15.5">
      <c r="B220" s="48"/>
      <c r="C220" s="96">
        <v>900</v>
      </c>
      <c r="D220" s="97" t="s">
        <v>392</v>
      </c>
      <c r="E220" s="96">
        <f>+E209</f>
        <v>180000000</v>
      </c>
      <c r="F220" s="96">
        <f t="shared" ref="F220:G220" si="7">+F209</f>
        <v>114904722</v>
      </c>
      <c r="G220" s="96">
        <f t="shared" si="7"/>
        <v>65095278</v>
      </c>
      <c r="H220" s="49">
        <f t="shared" si="2"/>
        <v>0.63835956666666671</v>
      </c>
      <c r="I220" s="4"/>
    </row>
    <row r="221" spans="2:9" ht="40.5" customHeight="1">
      <c r="B221" s="48"/>
      <c r="C221" s="98"/>
      <c r="D221" s="99" t="s">
        <v>400</v>
      </c>
      <c r="E221" s="45">
        <f>SUM(E215:E220)</f>
        <v>57233286714</v>
      </c>
      <c r="F221" s="45">
        <f>SUM(F215:F220)</f>
        <v>53028868771</v>
      </c>
      <c r="G221" s="45">
        <f>SUM(G215:G220)</f>
        <v>4204417943</v>
      </c>
      <c r="H221" s="50">
        <f>+F221/E221</f>
        <v>0.92653893941108323</v>
      </c>
      <c r="I221" s="4"/>
    </row>
    <row r="222" spans="2:9" ht="15.5">
      <c r="B222" s="48"/>
      <c r="C222" s="98"/>
      <c r="D222" s="99"/>
      <c r="E222" s="45"/>
      <c r="F222" s="45"/>
      <c r="G222" s="45"/>
      <c r="H222" s="50"/>
      <c r="I222" s="4"/>
    </row>
    <row r="223" spans="2:9" ht="15.5">
      <c r="B223" s="48"/>
      <c r="C223" s="98"/>
      <c r="D223" s="99"/>
      <c r="E223" s="45"/>
      <c r="F223" s="45"/>
      <c r="G223" s="45"/>
      <c r="H223" s="50"/>
      <c r="I223" s="4"/>
    </row>
    <row r="224" spans="2:9" ht="15.5">
      <c r="B224" s="48"/>
      <c r="C224" s="98"/>
      <c r="D224" s="99"/>
      <c r="E224" s="45"/>
      <c r="F224" s="45"/>
      <c r="G224" s="45"/>
      <c r="H224" s="50"/>
      <c r="I224" s="4"/>
    </row>
    <row r="225" spans="2:9" ht="15.5">
      <c r="B225" s="48"/>
      <c r="C225" s="98"/>
      <c r="D225" s="99"/>
      <c r="E225" s="45"/>
      <c r="F225" s="45"/>
      <c r="G225" s="45"/>
      <c r="H225" s="50"/>
      <c r="I225" s="4"/>
    </row>
    <row r="226" spans="2:9" ht="15.5">
      <c r="B226" s="48"/>
      <c r="C226" s="98"/>
      <c r="D226" s="99"/>
      <c r="E226" s="45"/>
      <c r="F226" s="45"/>
      <c r="G226" s="45"/>
      <c r="H226" s="50"/>
      <c r="I226" s="4"/>
    </row>
    <row r="227" spans="2:9" ht="15.5">
      <c r="B227" s="48"/>
      <c r="C227" s="98"/>
      <c r="D227" s="99"/>
      <c r="E227" s="45"/>
      <c r="F227" s="45"/>
      <c r="G227" s="45"/>
      <c r="H227" s="50"/>
      <c r="I227" s="4"/>
    </row>
    <row r="228" spans="2:9" ht="15.5">
      <c r="B228" s="48"/>
      <c r="C228" s="98"/>
      <c r="D228" s="99"/>
      <c r="E228" s="45"/>
      <c r="F228" s="45"/>
      <c r="G228" s="45"/>
      <c r="H228" s="50"/>
      <c r="I228" s="4"/>
    </row>
    <row r="229" spans="2:9" ht="15.5">
      <c r="B229" s="48"/>
      <c r="C229" s="98"/>
      <c r="D229" s="99"/>
      <c r="E229" s="45"/>
      <c r="F229" s="45"/>
      <c r="G229" s="45"/>
      <c r="H229" s="50"/>
      <c r="I229" s="4"/>
    </row>
    <row r="230" spans="2:9" ht="15.5">
      <c r="B230" s="48"/>
      <c r="C230" s="98"/>
      <c r="D230" s="99"/>
      <c r="E230" s="45"/>
      <c r="F230" s="45"/>
      <c r="G230" s="45"/>
      <c r="H230" s="50"/>
      <c r="I230" s="4"/>
    </row>
    <row r="231" spans="2:9" ht="15.5">
      <c r="B231" s="48"/>
      <c r="C231" s="98"/>
      <c r="D231" s="99"/>
      <c r="E231" s="45"/>
      <c r="F231" s="45"/>
      <c r="G231" s="45"/>
      <c r="H231" s="50"/>
      <c r="I231" s="4"/>
    </row>
    <row r="232" spans="2:9" ht="15.5">
      <c r="B232" s="48"/>
      <c r="C232" s="98"/>
      <c r="D232" s="99"/>
      <c r="E232" s="45"/>
      <c r="F232" s="45"/>
      <c r="G232" s="45"/>
      <c r="H232" s="50"/>
      <c r="I232" s="4"/>
    </row>
    <row r="233" spans="2:9" ht="15.5">
      <c r="B233" s="48"/>
      <c r="C233" s="98"/>
      <c r="D233" s="99"/>
      <c r="E233" s="45"/>
      <c r="F233" s="45"/>
      <c r="G233" s="45"/>
      <c r="H233" s="50"/>
      <c r="I233" s="4"/>
    </row>
    <row r="234" spans="2:9" ht="15.5">
      <c r="B234" s="48"/>
      <c r="C234" s="98"/>
      <c r="D234" s="99"/>
      <c r="E234" s="45"/>
      <c r="F234" s="45"/>
      <c r="G234" s="45"/>
      <c r="H234" s="50"/>
      <c r="I234" s="4"/>
    </row>
    <row r="235" spans="2:9" ht="15.5">
      <c r="B235" s="48"/>
      <c r="C235" s="98"/>
      <c r="D235" s="99"/>
      <c r="E235" s="45"/>
      <c r="F235" s="45"/>
      <c r="G235" s="45"/>
      <c r="H235" s="50"/>
      <c r="I235" s="4"/>
    </row>
    <row r="236" spans="2:9" ht="15.5">
      <c r="B236" s="48"/>
      <c r="C236" s="98"/>
      <c r="D236" s="99"/>
      <c r="E236" s="45"/>
      <c r="F236" s="45"/>
      <c r="G236" s="45"/>
      <c r="H236" s="50"/>
      <c r="I236" s="4"/>
    </row>
    <row r="237" spans="2:9" ht="15.5">
      <c r="B237" s="48"/>
      <c r="C237" s="98"/>
      <c r="D237" s="99"/>
      <c r="E237" s="45"/>
      <c r="F237" s="45"/>
      <c r="G237" s="45"/>
      <c r="H237" s="50"/>
      <c r="I237" s="4"/>
    </row>
    <row r="238" spans="2:9" ht="15.5">
      <c r="B238" s="48"/>
      <c r="C238" s="98"/>
      <c r="D238" s="99"/>
      <c r="E238" s="45"/>
      <c r="F238" s="45"/>
      <c r="G238" s="45"/>
      <c r="H238" s="50"/>
      <c r="I238" s="4"/>
    </row>
    <row r="239" spans="2:9" ht="15.5">
      <c r="B239" s="48"/>
      <c r="C239" s="98"/>
      <c r="D239" s="99"/>
      <c r="E239" s="45"/>
      <c r="F239" s="45"/>
      <c r="G239" s="45"/>
      <c r="H239" s="50"/>
      <c r="I239" s="4"/>
    </row>
    <row r="240" spans="2:9" ht="15.5">
      <c r="B240" s="48"/>
      <c r="C240" s="98"/>
      <c r="D240" s="99"/>
      <c r="E240" s="45"/>
      <c r="F240" s="45"/>
      <c r="G240" s="45"/>
      <c r="H240" s="50"/>
      <c r="I240" s="4"/>
    </row>
    <row r="241" spans="2:9" ht="15.5">
      <c r="B241" s="48"/>
      <c r="C241" s="98"/>
      <c r="D241" s="98"/>
      <c r="E241" s="98"/>
      <c r="F241" s="98"/>
      <c r="G241" s="98"/>
      <c r="H241" s="98"/>
      <c r="I241" s="4"/>
    </row>
    <row r="242" spans="2:9" ht="15.5">
      <c r="B242" s="48"/>
      <c r="C242" s="98"/>
      <c r="D242" s="98"/>
      <c r="E242" s="98"/>
      <c r="F242" s="98"/>
      <c r="G242" s="98"/>
      <c r="H242" s="98"/>
      <c r="I242" s="4"/>
    </row>
    <row r="243" spans="2:9" ht="15.5">
      <c r="B243" s="48"/>
      <c r="C243" s="98"/>
      <c r="D243" s="98"/>
      <c r="E243" s="98"/>
      <c r="F243" s="98"/>
      <c r="G243" s="98"/>
      <c r="H243" s="98"/>
      <c r="I243" s="4"/>
    </row>
    <row r="244" spans="2:9" ht="15.5">
      <c r="B244" s="48"/>
      <c r="C244" s="98"/>
      <c r="D244" s="98"/>
      <c r="E244" s="98"/>
      <c r="F244" s="98"/>
      <c r="G244" s="98"/>
      <c r="H244" s="98"/>
      <c r="I244" s="4"/>
    </row>
    <row r="245" spans="2:9" ht="15.5">
      <c r="B245" s="48"/>
      <c r="C245" s="98"/>
      <c r="D245" s="98"/>
      <c r="E245" s="98"/>
      <c r="F245" s="98"/>
      <c r="G245" s="98"/>
      <c r="H245" s="98"/>
      <c r="I245" s="4"/>
    </row>
    <row r="246" spans="2:9" ht="15.5">
      <c r="B246" s="48"/>
      <c r="C246" s="98"/>
      <c r="D246" s="98"/>
      <c r="E246" s="98"/>
      <c r="F246" s="98"/>
      <c r="G246" s="98"/>
      <c r="H246" s="98"/>
      <c r="I246" s="4"/>
    </row>
    <row r="247" spans="2:9" ht="15.5">
      <c r="B247" s="48"/>
      <c r="C247" s="98"/>
      <c r="D247" s="98"/>
      <c r="E247" s="98"/>
      <c r="F247" s="98"/>
      <c r="G247" s="98"/>
      <c r="H247" s="98"/>
      <c r="I247" s="4"/>
    </row>
    <row r="248" spans="2:9" ht="15.5">
      <c r="B248" s="48"/>
      <c r="C248" s="98"/>
      <c r="D248" s="98"/>
      <c r="E248" s="98"/>
      <c r="F248" s="98"/>
      <c r="G248" s="98"/>
      <c r="H248" s="98"/>
      <c r="I248" s="4"/>
    </row>
    <row r="249" spans="2:9" ht="15.5">
      <c r="B249" s="48"/>
      <c r="C249" s="98"/>
      <c r="D249" s="98"/>
      <c r="E249" s="98"/>
      <c r="F249" s="98"/>
      <c r="G249" s="98"/>
      <c r="H249" s="98"/>
      <c r="I249" s="4"/>
    </row>
    <row r="250" spans="2:9" ht="15.5">
      <c r="B250" s="48"/>
      <c r="C250" s="98"/>
      <c r="D250" s="98"/>
      <c r="E250" s="98"/>
      <c r="F250" s="98"/>
      <c r="G250" s="98"/>
      <c r="H250" s="98"/>
      <c r="I250" s="4"/>
    </row>
    <row r="251" spans="2:9" ht="15.5">
      <c r="B251" s="48"/>
      <c r="C251" s="98"/>
      <c r="D251" s="98"/>
      <c r="E251" s="98"/>
      <c r="F251" s="98"/>
      <c r="G251" s="98"/>
      <c r="H251" s="98"/>
      <c r="I251" s="4"/>
    </row>
    <row r="252" spans="2:9" ht="18">
      <c r="B252" s="212" t="s">
        <v>97</v>
      </c>
      <c r="C252" s="212"/>
      <c r="D252" s="212"/>
      <c r="E252" s="212"/>
      <c r="F252" s="212"/>
      <c r="G252" s="212"/>
      <c r="H252" s="212"/>
      <c r="I252" s="4"/>
    </row>
    <row r="253" spans="2:9" ht="17">
      <c r="B253" s="142" t="s">
        <v>98</v>
      </c>
      <c r="C253" s="142"/>
      <c r="D253" s="142"/>
      <c r="E253" s="142"/>
      <c r="F253" s="142"/>
      <c r="G253" s="142"/>
      <c r="H253" s="142"/>
      <c r="I253" s="4"/>
    </row>
    <row r="254" spans="2:9" ht="31">
      <c r="B254" s="9" t="s">
        <v>25</v>
      </c>
      <c r="C254" s="9" t="s">
        <v>38</v>
      </c>
      <c r="D254" s="119" t="s">
        <v>26</v>
      </c>
      <c r="E254" s="119"/>
      <c r="F254" s="119" t="s">
        <v>39</v>
      </c>
      <c r="G254" s="119"/>
      <c r="H254" s="9" t="s">
        <v>40</v>
      </c>
      <c r="I254" s="4"/>
    </row>
    <row r="255" spans="2:9" ht="29">
      <c r="B255" s="28">
        <v>1</v>
      </c>
      <c r="C255" s="28" t="s">
        <v>401</v>
      </c>
      <c r="D255" s="176" t="s">
        <v>402</v>
      </c>
      <c r="E255" s="177"/>
      <c r="F255" s="176" t="s">
        <v>403</v>
      </c>
      <c r="G255" s="177"/>
      <c r="H255" s="28" t="s">
        <v>404</v>
      </c>
      <c r="I255" s="4"/>
    </row>
    <row r="256" spans="2:9" ht="30" customHeight="1">
      <c r="B256" s="28">
        <v>2</v>
      </c>
      <c r="C256" s="28" t="s">
        <v>405</v>
      </c>
      <c r="D256" s="176" t="s">
        <v>406</v>
      </c>
      <c r="E256" s="177"/>
      <c r="F256" s="176" t="s">
        <v>407</v>
      </c>
      <c r="G256" s="177"/>
      <c r="H256" s="28" t="s">
        <v>408</v>
      </c>
      <c r="I256" s="4"/>
    </row>
    <row r="257" spans="2:9" ht="29" customHeight="1">
      <c r="B257" s="17">
        <v>3</v>
      </c>
      <c r="C257" s="17" t="s">
        <v>409</v>
      </c>
      <c r="D257" s="176" t="s">
        <v>410</v>
      </c>
      <c r="E257" s="177"/>
      <c r="F257" s="176" t="s">
        <v>407</v>
      </c>
      <c r="G257" s="177"/>
      <c r="H257" s="28" t="s">
        <v>411</v>
      </c>
      <c r="I257" s="4"/>
    </row>
    <row r="258" spans="2:9" ht="30" customHeight="1">
      <c r="B258" s="17">
        <v>4</v>
      </c>
      <c r="C258" s="17" t="s">
        <v>412</v>
      </c>
      <c r="D258" s="176" t="s">
        <v>413</v>
      </c>
      <c r="E258" s="177"/>
      <c r="F258" s="176" t="s">
        <v>407</v>
      </c>
      <c r="G258" s="177"/>
      <c r="H258" s="28" t="s">
        <v>414</v>
      </c>
      <c r="I258" s="4"/>
    </row>
    <row r="259" spans="2:9" ht="31.5" customHeight="1">
      <c r="B259" s="17">
        <v>5</v>
      </c>
      <c r="C259" s="28" t="s">
        <v>415</v>
      </c>
      <c r="D259" s="176" t="s">
        <v>416</v>
      </c>
      <c r="E259" s="177"/>
      <c r="F259" s="176" t="s">
        <v>195</v>
      </c>
      <c r="G259" s="177"/>
      <c r="H259" s="28" t="s">
        <v>417</v>
      </c>
      <c r="I259" s="4"/>
    </row>
    <row r="260" spans="2:9" ht="33.5" customHeight="1">
      <c r="B260" s="17">
        <v>6</v>
      </c>
      <c r="C260" s="17" t="s">
        <v>418</v>
      </c>
      <c r="D260" s="176" t="s">
        <v>419</v>
      </c>
      <c r="E260" s="177"/>
      <c r="F260" s="176" t="s">
        <v>195</v>
      </c>
      <c r="G260" s="177"/>
      <c r="H260" s="28" t="s">
        <v>420</v>
      </c>
      <c r="I260" s="4"/>
    </row>
    <row r="261" spans="2:9" ht="41" customHeight="1">
      <c r="B261" s="17">
        <v>7</v>
      </c>
      <c r="C261" s="17" t="s">
        <v>421</v>
      </c>
      <c r="D261" s="176" t="s">
        <v>422</v>
      </c>
      <c r="E261" s="177"/>
      <c r="F261" s="176" t="s">
        <v>423</v>
      </c>
      <c r="G261" s="177"/>
      <c r="H261" s="28" t="s">
        <v>424</v>
      </c>
      <c r="I261" s="4"/>
    </row>
    <row r="262" spans="2:9" s="8" customFormat="1" ht="264" customHeight="1">
      <c r="B262" s="60"/>
      <c r="C262" s="61"/>
      <c r="D262" s="61"/>
      <c r="E262" s="61"/>
      <c r="F262" s="61"/>
      <c r="G262" s="61"/>
      <c r="H262" s="62"/>
      <c r="I262" s="7"/>
    </row>
    <row r="263" spans="2:9" ht="46.5" customHeight="1">
      <c r="B263" s="115" t="s">
        <v>75</v>
      </c>
      <c r="C263" s="116"/>
      <c r="D263" s="116"/>
      <c r="E263" s="116"/>
      <c r="F263" s="116"/>
      <c r="G263" s="116"/>
      <c r="H263" s="116"/>
      <c r="I263" s="4"/>
    </row>
    <row r="264" spans="2:9" ht="17">
      <c r="B264" s="178" t="s">
        <v>99</v>
      </c>
      <c r="C264" s="179"/>
      <c r="D264" s="179"/>
      <c r="E264" s="179"/>
      <c r="F264" s="179"/>
      <c r="G264" s="179"/>
      <c r="H264" s="180"/>
      <c r="I264" s="4"/>
    </row>
    <row r="265" spans="2:9" ht="34.5" customHeight="1">
      <c r="B265" s="181" t="s">
        <v>77</v>
      </c>
      <c r="C265" s="182"/>
      <c r="D265" s="181" t="s">
        <v>26</v>
      </c>
      <c r="E265" s="182"/>
      <c r="F265" s="12" t="s">
        <v>71</v>
      </c>
      <c r="G265" s="181" t="s">
        <v>78</v>
      </c>
      <c r="H265" s="182"/>
      <c r="I265" s="4"/>
    </row>
    <row r="266" spans="2:9" ht="15.5">
      <c r="B266" s="183"/>
      <c r="C266" s="184"/>
      <c r="D266" s="183" t="s">
        <v>445</v>
      </c>
      <c r="E266" s="184"/>
      <c r="F266" s="15"/>
      <c r="G266" s="183"/>
      <c r="H266" s="184"/>
      <c r="I266" s="4"/>
    </row>
    <row r="267" spans="2:9" ht="27.75" customHeight="1">
      <c r="B267" s="115" t="s">
        <v>75</v>
      </c>
      <c r="C267" s="116"/>
      <c r="D267" s="116"/>
      <c r="E267" s="116"/>
      <c r="F267" s="116"/>
      <c r="G267" s="116"/>
      <c r="H267" s="116"/>
      <c r="I267" s="4"/>
    </row>
    <row r="268" spans="2:9" ht="15.5">
      <c r="B268" s="10"/>
      <c r="C268" s="11"/>
      <c r="D268" s="11"/>
      <c r="E268" s="11"/>
      <c r="F268" s="11"/>
      <c r="G268" s="11"/>
      <c r="H268" s="11"/>
      <c r="I268" s="4"/>
    </row>
    <row r="269" spans="2:9" ht="15.5">
      <c r="B269" s="10"/>
      <c r="C269" s="11"/>
      <c r="D269" s="11"/>
      <c r="E269" s="11"/>
      <c r="F269" s="11"/>
      <c r="G269" s="11"/>
      <c r="H269" s="11"/>
      <c r="I269" s="4"/>
    </row>
    <row r="270" spans="2:9" ht="15.5">
      <c r="B270" s="10"/>
      <c r="C270" s="11"/>
      <c r="D270" s="11"/>
      <c r="E270" s="11"/>
      <c r="F270" s="11"/>
      <c r="G270" s="11"/>
      <c r="H270" s="11"/>
      <c r="I270" s="4"/>
    </row>
    <row r="271" spans="2:9" ht="15.5">
      <c r="B271" s="10"/>
      <c r="C271" s="11"/>
      <c r="D271" s="11"/>
      <c r="E271" s="11"/>
      <c r="F271" s="11"/>
      <c r="G271" s="11"/>
      <c r="H271" s="11"/>
      <c r="I271" s="4"/>
    </row>
    <row r="272" spans="2:9" ht="15.5">
      <c r="B272" s="10"/>
      <c r="C272" s="11"/>
      <c r="D272" s="11"/>
      <c r="E272" s="11"/>
      <c r="F272" s="11"/>
      <c r="G272" s="11"/>
      <c r="H272" s="11"/>
      <c r="I272" s="4"/>
    </row>
    <row r="274" spans="2:9" ht="15.5">
      <c r="B274" s="10"/>
      <c r="C274" s="11"/>
      <c r="D274" s="11"/>
      <c r="E274" s="11"/>
      <c r="F274" s="11"/>
      <c r="G274" s="11"/>
      <c r="H274" s="11"/>
      <c r="I274" s="4"/>
    </row>
    <row r="275" spans="2:9" ht="17">
      <c r="B275" s="142" t="s">
        <v>100</v>
      </c>
      <c r="C275" s="142"/>
      <c r="D275" s="142"/>
      <c r="E275" s="142"/>
      <c r="F275" s="142"/>
      <c r="G275" s="142"/>
      <c r="H275" s="142"/>
      <c r="I275" s="4"/>
    </row>
    <row r="276" spans="2:9" ht="99" customHeight="1">
      <c r="B276" s="9" t="s">
        <v>85</v>
      </c>
      <c r="C276" s="9" t="s">
        <v>95</v>
      </c>
      <c r="D276" s="9" t="s">
        <v>94</v>
      </c>
      <c r="E276" s="119" t="s">
        <v>84</v>
      </c>
      <c r="F276" s="119"/>
      <c r="G276" s="119"/>
      <c r="H276" s="24" t="s">
        <v>37</v>
      </c>
      <c r="I276" s="4"/>
    </row>
    <row r="277" spans="2:9" ht="143.5" customHeight="1">
      <c r="B277" s="66">
        <v>103</v>
      </c>
      <c r="C277" s="26">
        <v>49</v>
      </c>
      <c r="D277" s="26">
        <v>54</v>
      </c>
      <c r="E277" s="104" t="s">
        <v>219</v>
      </c>
      <c r="F277" s="107"/>
      <c r="G277" s="108"/>
      <c r="H277" s="27" t="s">
        <v>218</v>
      </c>
      <c r="I277" s="4"/>
    </row>
    <row r="278" spans="2:9" ht="44.25" customHeight="1">
      <c r="B278" s="115" t="s">
        <v>75</v>
      </c>
      <c r="C278" s="116"/>
      <c r="D278" s="116"/>
      <c r="E278" s="116"/>
      <c r="F278" s="116"/>
      <c r="G278" s="116"/>
      <c r="H278" s="116"/>
      <c r="I278" s="4"/>
    </row>
    <row r="279" spans="2:9" ht="30" customHeight="1">
      <c r="B279" s="189" t="s">
        <v>488</v>
      </c>
      <c r="C279" s="190"/>
      <c r="D279" s="190"/>
      <c r="E279" s="190"/>
      <c r="F279" s="190"/>
      <c r="G279" s="190"/>
      <c r="H279" s="191"/>
      <c r="I279" s="4"/>
    </row>
    <row r="280" spans="2:9" ht="17">
      <c r="B280" s="192" t="s">
        <v>487</v>
      </c>
      <c r="C280" s="193"/>
      <c r="D280" s="193"/>
      <c r="E280" s="193"/>
      <c r="F280" s="193"/>
      <c r="G280" s="193"/>
      <c r="H280" s="194"/>
      <c r="I280" s="4"/>
    </row>
    <row r="281" spans="2:9" ht="15.5">
      <c r="B281" s="181" t="s">
        <v>486</v>
      </c>
      <c r="C281" s="182"/>
      <c r="D281" s="195" t="s">
        <v>485</v>
      </c>
      <c r="E281" s="196"/>
      <c r="F281" s="181" t="s">
        <v>78</v>
      </c>
      <c r="G281" s="197"/>
      <c r="H281" s="182"/>
      <c r="I281" s="4"/>
    </row>
    <row r="282" spans="2:9" ht="54" customHeight="1">
      <c r="B282" s="185" t="s">
        <v>484</v>
      </c>
      <c r="C282" s="186"/>
      <c r="D282" s="187" t="s">
        <v>483</v>
      </c>
      <c r="E282" s="198"/>
      <c r="F282" s="146" t="s">
        <v>489</v>
      </c>
      <c r="G282" s="147"/>
      <c r="H282" s="148"/>
      <c r="I282" s="4"/>
    </row>
    <row r="283" spans="2:9" ht="15.5">
      <c r="B283" s="185" t="s">
        <v>482</v>
      </c>
      <c r="C283" s="186"/>
      <c r="D283" s="187" t="s">
        <v>481</v>
      </c>
      <c r="E283" s="188"/>
      <c r="F283" s="149"/>
      <c r="G283" s="150"/>
      <c r="H283" s="151"/>
      <c r="I283" s="4"/>
    </row>
    <row r="284" spans="2:9" ht="15.5">
      <c r="B284" s="115" t="s">
        <v>75</v>
      </c>
      <c r="C284" s="116"/>
      <c r="D284" s="116"/>
      <c r="E284" s="116"/>
      <c r="F284" s="116"/>
      <c r="G284" s="116"/>
      <c r="H284" s="116"/>
      <c r="I284" s="4"/>
    </row>
    <row r="285" spans="2:9" ht="15.5">
      <c r="B285" s="10"/>
      <c r="C285" s="11"/>
      <c r="D285" s="11"/>
      <c r="E285" s="11"/>
      <c r="F285" s="11"/>
      <c r="G285" s="11"/>
      <c r="H285" s="11"/>
      <c r="I285" s="4"/>
    </row>
    <row r="286" spans="2:9" ht="15.5">
      <c r="B286" s="10"/>
      <c r="C286" s="11"/>
      <c r="D286" s="11"/>
      <c r="E286" s="11"/>
      <c r="F286" s="11"/>
      <c r="G286" s="11"/>
      <c r="H286" s="11"/>
      <c r="I286" s="4"/>
    </row>
    <row r="287" spans="2:9" ht="15.5">
      <c r="B287" s="10"/>
      <c r="C287" s="11"/>
      <c r="D287" s="11"/>
      <c r="E287" s="11"/>
      <c r="F287" s="11"/>
      <c r="G287" s="11"/>
      <c r="H287" s="11"/>
      <c r="I287" s="4"/>
    </row>
    <row r="288" spans="2:9" ht="15.5">
      <c r="B288" s="10"/>
      <c r="C288" s="11"/>
      <c r="D288" s="11"/>
      <c r="E288" s="11"/>
      <c r="F288" s="11"/>
      <c r="G288" s="11"/>
      <c r="H288" s="11"/>
      <c r="I288" s="4"/>
    </row>
    <row r="289" spans="2:9" ht="17">
      <c r="B289" s="230" t="s">
        <v>101</v>
      </c>
      <c r="C289" s="230"/>
      <c r="D289" s="230"/>
      <c r="E289" s="230"/>
      <c r="F289" s="230"/>
      <c r="G289" s="230"/>
      <c r="H289" s="230"/>
      <c r="I289" s="4"/>
    </row>
    <row r="290" spans="2:9" ht="15.5">
      <c r="B290" s="9" t="s">
        <v>79</v>
      </c>
      <c r="C290" s="9" t="s">
        <v>80</v>
      </c>
      <c r="D290" s="119" t="s">
        <v>83</v>
      </c>
      <c r="E290" s="119"/>
      <c r="F290" s="9" t="s">
        <v>81</v>
      </c>
      <c r="G290" s="119" t="s">
        <v>82</v>
      </c>
      <c r="H290" s="119"/>
      <c r="I290" s="4"/>
    </row>
    <row r="291" spans="2:9" ht="103.5" customHeight="1">
      <c r="B291" s="104" t="s">
        <v>220</v>
      </c>
      <c r="C291" s="107"/>
      <c r="D291" s="107"/>
      <c r="E291" s="107"/>
      <c r="F291" s="108"/>
      <c r="G291" s="231" t="s">
        <v>221</v>
      </c>
      <c r="H291" s="120"/>
      <c r="I291" s="4"/>
    </row>
    <row r="292" spans="2:9" ht="102.5" customHeight="1">
      <c r="B292" s="115" t="s">
        <v>75</v>
      </c>
      <c r="C292" s="116"/>
      <c r="D292" s="116"/>
      <c r="E292" s="116"/>
      <c r="F292" s="116"/>
      <c r="G292" s="116"/>
      <c r="H292" s="116"/>
      <c r="I292" s="4"/>
    </row>
    <row r="293" spans="2:9" ht="48.5" customHeight="1">
      <c r="B293" s="171" t="s">
        <v>102</v>
      </c>
      <c r="C293" s="175"/>
      <c r="D293" s="175"/>
      <c r="E293" s="175"/>
      <c r="F293" s="175"/>
      <c r="G293" s="175"/>
      <c r="H293" s="175"/>
      <c r="I293" s="4"/>
    </row>
    <row r="294" spans="2:9" ht="48.5" customHeight="1">
      <c r="B294" s="142" t="s">
        <v>103</v>
      </c>
      <c r="C294" s="142"/>
      <c r="D294" s="142"/>
      <c r="E294" s="142"/>
      <c r="F294" s="142"/>
      <c r="G294" s="142"/>
      <c r="H294" s="142"/>
      <c r="I294" s="4"/>
    </row>
    <row r="295" spans="2:9" ht="48.5" customHeight="1">
      <c r="B295" s="9" t="s">
        <v>41</v>
      </c>
      <c r="C295" s="9" t="s">
        <v>42</v>
      </c>
      <c r="D295" s="119" t="s">
        <v>26</v>
      </c>
      <c r="E295" s="119"/>
      <c r="F295" s="9" t="s">
        <v>43</v>
      </c>
      <c r="G295" s="119" t="s">
        <v>72</v>
      </c>
      <c r="H295" s="119"/>
      <c r="I295" s="4"/>
    </row>
    <row r="296" spans="2:9" ht="270" customHeight="1">
      <c r="B296" s="26" t="s">
        <v>109</v>
      </c>
      <c r="C296" s="16">
        <v>45293</v>
      </c>
      <c r="D296" s="104" t="s">
        <v>110</v>
      </c>
      <c r="E296" s="108"/>
      <c r="F296" s="26" t="s">
        <v>472</v>
      </c>
      <c r="G296" s="104" t="s">
        <v>471</v>
      </c>
      <c r="H296" s="108"/>
      <c r="I296" s="4"/>
    </row>
    <row r="297" spans="2:9" ht="220.5" customHeight="1">
      <c r="B297" s="26" t="s">
        <v>467</v>
      </c>
      <c r="C297" s="16">
        <v>45296</v>
      </c>
      <c r="D297" s="155" t="s">
        <v>111</v>
      </c>
      <c r="E297" s="155"/>
      <c r="F297" s="26" t="s">
        <v>112</v>
      </c>
      <c r="G297" s="159" t="s">
        <v>113</v>
      </c>
      <c r="H297" s="124"/>
      <c r="I297" s="4"/>
    </row>
    <row r="298" spans="2:9" ht="219" customHeight="1">
      <c r="B298" s="26" t="s">
        <v>114</v>
      </c>
      <c r="C298" s="16">
        <v>45322</v>
      </c>
      <c r="D298" s="155" t="s">
        <v>115</v>
      </c>
      <c r="E298" s="120"/>
      <c r="F298" s="25" t="s">
        <v>112</v>
      </c>
      <c r="G298" s="159" t="s">
        <v>116</v>
      </c>
      <c r="H298" s="108"/>
      <c r="I298" s="4"/>
    </row>
    <row r="299" spans="2:9" ht="102.5" customHeight="1">
      <c r="B299" s="26" t="s">
        <v>117</v>
      </c>
      <c r="C299" s="16">
        <v>45337</v>
      </c>
      <c r="D299" s="104" t="s">
        <v>118</v>
      </c>
      <c r="E299" s="108"/>
      <c r="F299" s="26" t="s">
        <v>473</v>
      </c>
      <c r="G299" s="104" t="s">
        <v>474</v>
      </c>
      <c r="H299" s="108"/>
      <c r="I299" s="4"/>
    </row>
    <row r="300" spans="2:9" ht="67.5" customHeight="1">
      <c r="B300" s="26" t="s">
        <v>120</v>
      </c>
      <c r="C300" s="16">
        <v>45343</v>
      </c>
      <c r="D300" s="104" t="s">
        <v>121</v>
      </c>
      <c r="E300" s="108"/>
      <c r="F300" s="26" t="s">
        <v>473</v>
      </c>
      <c r="G300" s="104" t="s">
        <v>474</v>
      </c>
      <c r="H300" s="108"/>
      <c r="I300" s="4"/>
    </row>
    <row r="301" spans="2:9" ht="109.5" customHeight="1">
      <c r="B301" s="18" t="s">
        <v>122</v>
      </c>
      <c r="C301" s="16">
        <v>45343</v>
      </c>
      <c r="D301" s="104" t="s">
        <v>123</v>
      </c>
      <c r="E301" s="108"/>
      <c r="F301" s="26" t="s">
        <v>447</v>
      </c>
      <c r="G301" s="104" t="s">
        <v>124</v>
      </c>
      <c r="H301" s="108"/>
      <c r="I301" s="4"/>
    </row>
    <row r="302" spans="2:9" ht="111.5" customHeight="1">
      <c r="B302" s="26" t="s">
        <v>125</v>
      </c>
      <c r="C302" s="19">
        <v>45350</v>
      </c>
      <c r="D302" s="104" t="s">
        <v>126</v>
      </c>
      <c r="E302" s="108"/>
      <c r="F302" s="25" t="s">
        <v>127</v>
      </c>
      <c r="G302" s="104" t="s">
        <v>128</v>
      </c>
      <c r="H302" s="108"/>
      <c r="I302" s="4"/>
    </row>
    <row r="303" spans="2:9" ht="83.5" customHeight="1">
      <c r="B303" s="25" t="s">
        <v>129</v>
      </c>
      <c r="C303" s="19">
        <v>45349</v>
      </c>
      <c r="D303" s="104" t="s">
        <v>475</v>
      </c>
      <c r="E303" s="108"/>
      <c r="F303" s="26" t="s">
        <v>447</v>
      </c>
      <c r="G303" s="159" t="s">
        <v>113</v>
      </c>
      <c r="H303" s="124"/>
      <c r="I303" s="4"/>
    </row>
    <row r="304" spans="2:9" ht="63" customHeight="1">
      <c r="B304" s="25" t="s">
        <v>130</v>
      </c>
      <c r="C304" s="19">
        <v>45358</v>
      </c>
      <c r="D304" s="104" t="s">
        <v>131</v>
      </c>
      <c r="E304" s="108"/>
      <c r="F304" s="26" t="s">
        <v>447</v>
      </c>
      <c r="G304" s="159" t="s">
        <v>113</v>
      </c>
      <c r="H304" s="124"/>
      <c r="I304" s="4"/>
    </row>
    <row r="305" spans="2:9" ht="69" customHeight="1">
      <c r="B305" s="26" t="s">
        <v>446</v>
      </c>
      <c r="C305" s="16">
        <v>45384</v>
      </c>
      <c r="D305" s="104" t="s">
        <v>198</v>
      </c>
      <c r="E305" s="108"/>
      <c r="F305" s="26" t="s">
        <v>447</v>
      </c>
      <c r="G305" s="160" t="s">
        <v>199</v>
      </c>
      <c r="H305" s="108"/>
      <c r="I305" s="4"/>
    </row>
    <row r="306" spans="2:9" ht="68.25" customHeight="1">
      <c r="B306" s="26" t="s">
        <v>200</v>
      </c>
      <c r="C306" s="16">
        <v>45384</v>
      </c>
      <c r="D306" s="155" t="s">
        <v>201</v>
      </c>
      <c r="E306" s="155"/>
      <c r="F306" s="26" t="s">
        <v>447</v>
      </c>
      <c r="G306" s="155" t="s">
        <v>470</v>
      </c>
      <c r="H306" s="155"/>
      <c r="I306" s="4"/>
    </row>
    <row r="307" spans="2:9" ht="68" customHeight="1">
      <c r="B307" s="26" t="s">
        <v>202</v>
      </c>
      <c r="C307" s="16">
        <v>45386</v>
      </c>
      <c r="D307" s="104" t="s">
        <v>203</v>
      </c>
      <c r="E307" s="108"/>
      <c r="F307" s="26" t="s">
        <v>473</v>
      </c>
      <c r="G307" s="155" t="s">
        <v>474</v>
      </c>
      <c r="H307" s="155"/>
      <c r="I307" s="4"/>
    </row>
    <row r="308" spans="2:9" ht="45" customHeight="1">
      <c r="B308" s="26">
        <v>17082</v>
      </c>
      <c r="C308" s="16">
        <v>45414</v>
      </c>
      <c r="D308" s="104" t="s">
        <v>204</v>
      </c>
      <c r="E308" s="108"/>
      <c r="F308" s="26" t="s">
        <v>447</v>
      </c>
      <c r="G308" s="155" t="s">
        <v>468</v>
      </c>
      <c r="H308" s="155"/>
      <c r="I308" s="4"/>
    </row>
    <row r="309" spans="2:9" ht="45" customHeight="1">
      <c r="B309" s="26">
        <v>17085</v>
      </c>
      <c r="C309" s="16">
        <v>45414</v>
      </c>
      <c r="D309" s="104" t="s">
        <v>204</v>
      </c>
      <c r="E309" s="108"/>
      <c r="F309" s="26" t="s">
        <v>447</v>
      </c>
      <c r="G309" s="155" t="s">
        <v>468</v>
      </c>
      <c r="H309" s="155"/>
      <c r="I309" s="4"/>
    </row>
    <row r="310" spans="2:9" ht="88.5" customHeight="1">
      <c r="B310" s="26" t="s">
        <v>205</v>
      </c>
      <c r="C310" s="19">
        <v>45419</v>
      </c>
      <c r="D310" s="155" t="s">
        <v>206</v>
      </c>
      <c r="E310" s="155"/>
      <c r="F310" s="26" t="s">
        <v>119</v>
      </c>
      <c r="G310" s="155" t="s">
        <v>469</v>
      </c>
      <c r="H310" s="155"/>
      <c r="I310" s="4"/>
    </row>
    <row r="311" spans="2:9" ht="99.5" customHeight="1">
      <c r="B311" s="26" t="s">
        <v>207</v>
      </c>
      <c r="C311" s="19">
        <v>45420</v>
      </c>
      <c r="D311" s="155" t="s">
        <v>208</v>
      </c>
      <c r="E311" s="155"/>
      <c r="F311" s="25" t="s">
        <v>447</v>
      </c>
      <c r="G311" s="155" t="s">
        <v>209</v>
      </c>
      <c r="H311" s="155"/>
      <c r="I311" s="4"/>
    </row>
    <row r="312" spans="2:9" ht="91.5" customHeight="1">
      <c r="B312" s="26" t="s">
        <v>207</v>
      </c>
      <c r="C312" s="19">
        <v>45420</v>
      </c>
      <c r="D312" s="155" t="s">
        <v>210</v>
      </c>
      <c r="E312" s="155"/>
      <c r="F312" s="26" t="s">
        <v>447</v>
      </c>
      <c r="G312" s="155" t="s">
        <v>476</v>
      </c>
      <c r="H312" s="155"/>
      <c r="I312" s="4"/>
    </row>
    <row r="313" spans="2:9" ht="76.5" customHeight="1">
      <c r="B313" s="26">
        <v>17114</v>
      </c>
      <c r="C313" s="19">
        <v>45420</v>
      </c>
      <c r="D313" s="104" t="s">
        <v>211</v>
      </c>
      <c r="E313" s="108"/>
      <c r="F313" s="25" t="s">
        <v>112</v>
      </c>
      <c r="G313" s="160" t="s">
        <v>199</v>
      </c>
      <c r="H313" s="108"/>
      <c r="I313" s="4"/>
    </row>
    <row r="314" spans="2:9" ht="69.5" customHeight="1">
      <c r="B314" s="26">
        <v>17126</v>
      </c>
      <c r="C314" s="19">
        <v>45428</v>
      </c>
      <c r="D314" s="104" t="s">
        <v>212</v>
      </c>
      <c r="E314" s="108"/>
      <c r="F314" s="25" t="s">
        <v>112</v>
      </c>
      <c r="G314" s="160" t="s">
        <v>199</v>
      </c>
      <c r="H314" s="108"/>
      <c r="I314" s="4"/>
    </row>
    <row r="315" spans="2:9" ht="1.5" customHeight="1">
      <c r="B315" s="26">
        <v>17274</v>
      </c>
      <c r="C315" s="19">
        <v>45456</v>
      </c>
      <c r="D315" s="104" t="s">
        <v>213</v>
      </c>
      <c r="E315" s="108"/>
      <c r="F315" s="25" t="s">
        <v>112</v>
      </c>
      <c r="G315" s="160" t="s">
        <v>199</v>
      </c>
      <c r="H315" s="108"/>
      <c r="I315" s="4"/>
    </row>
    <row r="316" spans="2:9" ht="76.5" customHeight="1">
      <c r="B316" s="26" t="s">
        <v>214</v>
      </c>
      <c r="C316" s="19">
        <v>45457</v>
      </c>
      <c r="D316" s="155" t="s">
        <v>215</v>
      </c>
      <c r="E316" s="155"/>
      <c r="F316" s="26" t="s">
        <v>447</v>
      </c>
      <c r="G316" s="155" t="s">
        <v>474</v>
      </c>
      <c r="H316" s="155"/>
      <c r="I316" s="4"/>
    </row>
    <row r="317" spans="2:9" ht="76.5" customHeight="1">
      <c r="B317" s="26" t="s">
        <v>477</v>
      </c>
      <c r="C317" s="19">
        <v>45467</v>
      </c>
      <c r="D317" s="104" t="s">
        <v>216</v>
      </c>
      <c r="E317" s="108"/>
      <c r="F317" s="26" t="s">
        <v>119</v>
      </c>
      <c r="G317" s="160" t="s">
        <v>199</v>
      </c>
      <c r="H317" s="108"/>
      <c r="I317" s="4"/>
    </row>
    <row r="318" spans="2:9" ht="66.5" customHeight="1">
      <c r="B318" s="26" t="s">
        <v>478</v>
      </c>
      <c r="C318" s="19">
        <v>45470</v>
      </c>
      <c r="D318" s="104" t="s">
        <v>217</v>
      </c>
      <c r="E318" s="108"/>
      <c r="F318" s="26" t="s">
        <v>112</v>
      </c>
      <c r="G318" s="160" t="s">
        <v>199</v>
      </c>
      <c r="H318" s="108"/>
      <c r="I318" s="4"/>
    </row>
    <row r="319" spans="2:9" ht="76.5" customHeight="1">
      <c r="B319" s="25" t="s">
        <v>446</v>
      </c>
      <c r="C319" s="19">
        <v>45472</v>
      </c>
      <c r="D319" s="104" t="s">
        <v>198</v>
      </c>
      <c r="E319" s="108"/>
      <c r="F319" s="25" t="s">
        <v>112</v>
      </c>
      <c r="G319" s="199" t="s">
        <v>199</v>
      </c>
      <c r="H319" s="155"/>
      <c r="I319" s="4"/>
    </row>
    <row r="320" spans="2:9" ht="63.5" customHeight="1">
      <c r="B320" s="135" t="s">
        <v>222</v>
      </c>
      <c r="C320" s="137">
        <v>45475</v>
      </c>
      <c r="D320" s="125" t="s">
        <v>223</v>
      </c>
      <c r="E320" s="126"/>
      <c r="F320" s="135" t="s">
        <v>473</v>
      </c>
      <c r="G320" s="125" t="s">
        <v>474</v>
      </c>
      <c r="H320" s="126"/>
      <c r="I320" s="4"/>
    </row>
    <row r="321" spans="2:9" ht="40.5" customHeight="1">
      <c r="B321" s="136"/>
      <c r="C321" s="136"/>
      <c r="D321" s="200"/>
      <c r="E321" s="201"/>
      <c r="F321" s="136"/>
      <c r="G321" s="200"/>
      <c r="H321" s="201"/>
      <c r="I321" s="4"/>
    </row>
    <row r="322" spans="2:9" ht="125.5" customHeight="1">
      <c r="B322" s="55" t="s">
        <v>225</v>
      </c>
      <c r="C322" s="59">
        <v>45477</v>
      </c>
      <c r="D322" s="125" t="s">
        <v>226</v>
      </c>
      <c r="E322" s="126"/>
      <c r="F322" s="55" t="s">
        <v>447</v>
      </c>
      <c r="G322" s="125" t="s">
        <v>224</v>
      </c>
      <c r="H322" s="126"/>
      <c r="I322" s="4"/>
    </row>
    <row r="323" spans="2:9" ht="68.5" customHeight="1">
      <c r="B323" s="39" t="s">
        <v>227</v>
      </c>
      <c r="C323" s="59">
        <v>45511</v>
      </c>
      <c r="D323" s="125" t="s">
        <v>213</v>
      </c>
      <c r="E323" s="126"/>
      <c r="F323" s="55" t="s">
        <v>447</v>
      </c>
      <c r="G323" s="127" t="s">
        <v>199</v>
      </c>
      <c r="H323" s="128"/>
      <c r="I323" s="4"/>
    </row>
    <row r="324" spans="2:9" ht="60.5" customHeight="1">
      <c r="B324" s="39" t="s">
        <v>228</v>
      </c>
      <c r="C324" s="59">
        <v>45512</v>
      </c>
      <c r="D324" s="125" t="s">
        <v>229</v>
      </c>
      <c r="E324" s="126"/>
      <c r="F324" s="55" t="s">
        <v>112</v>
      </c>
      <c r="G324" s="127" t="s">
        <v>113</v>
      </c>
      <c r="H324" s="128"/>
      <c r="I324" s="4"/>
    </row>
    <row r="325" spans="2:9" ht="75" customHeight="1">
      <c r="B325" s="39" t="s">
        <v>230</v>
      </c>
      <c r="C325" s="59">
        <v>45517</v>
      </c>
      <c r="D325" s="125" t="s">
        <v>231</v>
      </c>
      <c r="E325" s="126"/>
      <c r="F325" s="55" t="s">
        <v>112</v>
      </c>
      <c r="G325" s="127" t="s">
        <v>113</v>
      </c>
      <c r="H325" s="128"/>
      <c r="I325" s="4"/>
    </row>
    <row r="326" spans="2:9" ht="92.5" customHeight="1">
      <c r="B326" s="55" t="s">
        <v>232</v>
      </c>
      <c r="C326" s="59">
        <v>45523</v>
      </c>
      <c r="D326" s="125" t="s">
        <v>233</v>
      </c>
      <c r="E326" s="126"/>
      <c r="F326" s="55" t="s">
        <v>466</v>
      </c>
      <c r="G326" s="125" t="s">
        <v>224</v>
      </c>
      <c r="H326" s="126"/>
      <c r="I326" s="4"/>
    </row>
    <row r="327" spans="2:9" ht="75.5" customHeight="1">
      <c r="B327" s="39" t="s">
        <v>234</v>
      </c>
      <c r="C327" s="56">
        <v>45540</v>
      </c>
      <c r="D327" s="125" t="s">
        <v>235</v>
      </c>
      <c r="E327" s="126"/>
      <c r="F327" s="55" t="s">
        <v>119</v>
      </c>
      <c r="G327" s="127" t="s">
        <v>199</v>
      </c>
      <c r="H327" s="128"/>
      <c r="I327" s="4"/>
    </row>
    <row r="328" spans="2:9" ht="67" customHeight="1">
      <c r="B328" s="39" t="s">
        <v>236</v>
      </c>
      <c r="C328" s="56">
        <v>45545</v>
      </c>
      <c r="D328" s="104" t="s">
        <v>237</v>
      </c>
      <c r="E328" s="108"/>
      <c r="F328" s="55" t="s">
        <v>112</v>
      </c>
      <c r="G328" s="160" t="s">
        <v>199</v>
      </c>
      <c r="H328" s="234"/>
      <c r="I328" s="4"/>
    </row>
    <row r="329" spans="2:9" ht="44.25" customHeight="1">
      <c r="B329" s="103" t="s">
        <v>238</v>
      </c>
      <c r="C329" s="217">
        <v>45560</v>
      </c>
      <c r="D329" s="125" t="s">
        <v>239</v>
      </c>
      <c r="E329" s="126"/>
      <c r="F329" s="135" t="s">
        <v>473</v>
      </c>
      <c r="G329" s="127" t="s">
        <v>199</v>
      </c>
      <c r="H329" s="128"/>
      <c r="I329" s="4"/>
    </row>
    <row r="330" spans="2:9" ht="51.75" customHeight="1">
      <c r="B330" s="232"/>
      <c r="C330" s="233"/>
      <c r="D330" s="219"/>
      <c r="E330" s="220"/>
      <c r="F330" s="226"/>
      <c r="G330" s="222"/>
      <c r="H330" s="223"/>
      <c r="I330" s="4"/>
    </row>
    <row r="331" spans="2:9" ht="0.5" customHeight="1">
      <c r="B331" s="216"/>
      <c r="C331" s="218"/>
      <c r="D331" s="200"/>
      <c r="E331" s="201"/>
      <c r="F331" s="136"/>
      <c r="G331" s="227"/>
      <c r="H331" s="228"/>
      <c r="I331" s="4"/>
    </row>
    <row r="332" spans="2:9" ht="31.5" customHeight="1">
      <c r="B332" s="103" t="s">
        <v>240</v>
      </c>
      <c r="C332" s="217">
        <v>45564</v>
      </c>
      <c r="D332" s="125" t="s">
        <v>241</v>
      </c>
      <c r="E332" s="126"/>
      <c r="F332" s="135" t="s">
        <v>466</v>
      </c>
      <c r="G332" s="221" t="s">
        <v>199</v>
      </c>
      <c r="H332" s="128"/>
      <c r="I332" s="4"/>
    </row>
    <row r="333" spans="2:9" ht="81.75" customHeight="1">
      <c r="B333" s="216"/>
      <c r="C333" s="218"/>
      <c r="D333" s="219"/>
      <c r="E333" s="220"/>
      <c r="F333" s="136"/>
      <c r="G333" s="222"/>
      <c r="H333" s="223"/>
      <c r="I333" s="4"/>
    </row>
    <row r="334" spans="2:9" ht="50.25" customHeight="1">
      <c r="B334" s="25" t="s">
        <v>448</v>
      </c>
      <c r="C334" s="19">
        <v>45427</v>
      </c>
      <c r="D334" s="104" t="s">
        <v>449</v>
      </c>
      <c r="E334" s="124"/>
      <c r="F334" s="25" t="s">
        <v>112</v>
      </c>
      <c r="G334" s="199" t="s">
        <v>199</v>
      </c>
      <c r="H334" s="155"/>
      <c r="I334" s="4"/>
    </row>
    <row r="335" spans="2:9" ht="47.25" customHeight="1">
      <c r="B335" s="25" t="s">
        <v>240</v>
      </c>
      <c r="C335" s="19">
        <v>45563</v>
      </c>
      <c r="D335" s="104" t="s">
        <v>450</v>
      </c>
      <c r="E335" s="124"/>
      <c r="F335" s="25" t="s">
        <v>112</v>
      </c>
      <c r="G335" s="199" t="s">
        <v>199</v>
      </c>
      <c r="H335" s="155"/>
      <c r="I335" s="4"/>
    </row>
    <row r="336" spans="2:9" s="6" customFormat="1" ht="84.5" customHeight="1">
      <c r="B336" s="25" t="s">
        <v>451</v>
      </c>
      <c r="C336" s="19">
        <v>45266</v>
      </c>
      <c r="D336" s="104" t="s">
        <v>452</v>
      </c>
      <c r="E336" s="108"/>
      <c r="F336" s="25" t="s">
        <v>112</v>
      </c>
      <c r="G336" s="199" t="s">
        <v>199</v>
      </c>
      <c r="H336" s="155"/>
      <c r="I336" s="5"/>
    </row>
    <row r="337" spans="2:9" s="6" customFormat="1" ht="86.5" customHeight="1">
      <c r="B337" s="25" t="s">
        <v>453</v>
      </c>
      <c r="C337" s="19">
        <v>45545</v>
      </c>
      <c r="D337" s="104" t="s">
        <v>454</v>
      </c>
      <c r="E337" s="108"/>
      <c r="F337" s="25" t="s">
        <v>112</v>
      </c>
      <c r="G337" s="199" t="s">
        <v>199</v>
      </c>
      <c r="H337" s="155"/>
      <c r="I337" s="5"/>
    </row>
    <row r="338" spans="2:9" s="6" customFormat="1" ht="54" customHeight="1">
      <c r="B338" s="26" t="s">
        <v>462</v>
      </c>
      <c r="C338" s="19">
        <v>45415</v>
      </c>
      <c r="D338" s="104" t="s">
        <v>463</v>
      </c>
      <c r="E338" s="108"/>
      <c r="F338" s="25" t="s">
        <v>112</v>
      </c>
      <c r="G338" s="104" t="s">
        <v>464</v>
      </c>
      <c r="H338" s="108"/>
      <c r="I338" s="5"/>
    </row>
    <row r="339" spans="2:9" s="6" customFormat="1" ht="77.25" customHeight="1">
      <c r="B339" s="26" t="s">
        <v>460</v>
      </c>
      <c r="C339" s="19">
        <v>45495</v>
      </c>
      <c r="D339" s="104" t="s">
        <v>461</v>
      </c>
      <c r="E339" s="108"/>
      <c r="F339" s="26" t="s">
        <v>447</v>
      </c>
      <c r="G339" s="104" t="s">
        <v>465</v>
      </c>
      <c r="H339" s="108"/>
      <c r="I339" s="5"/>
    </row>
    <row r="340" spans="2:9" s="58" customFormat="1" ht="37" customHeight="1">
      <c r="B340" s="26" t="s">
        <v>457</v>
      </c>
      <c r="C340" s="19">
        <v>45498</v>
      </c>
      <c r="D340" s="117" t="s">
        <v>455</v>
      </c>
      <c r="E340" s="118"/>
      <c r="F340" s="26" t="s">
        <v>447</v>
      </c>
      <c r="G340" s="104" t="s">
        <v>456</v>
      </c>
      <c r="H340" s="108"/>
      <c r="I340" s="57"/>
    </row>
    <row r="341" spans="2:9" ht="46" customHeight="1">
      <c r="B341" s="26" t="s">
        <v>458</v>
      </c>
      <c r="C341" s="19">
        <v>45457</v>
      </c>
      <c r="D341" s="25" t="s">
        <v>459</v>
      </c>
      <c r="E341" s="25"/>
      <c r="F341" s="25" t="s">
        <v>112</v>
      </c>
      <c r="G341" s="155" t="s">
        <v>224</v>
      </c>
      <c r="H341" s="155"/>
    </row>
    <row r="342" spans="2:9" ht="161" customHeight="1">
      <c r="B342" s="213" t="s">
        <v>495</v>
      </c>
      <c r="C342" s="214"/>
      <c r="D342" s="214"/>
      <c r="E342" s="214"/>
      <c r="F342" s="214"/>
      <c r="G342" s="214"/>
      <c r="H342" s="215"/>
    </row>
    <row r="343" spans="2:9" ht="125.5" customHeight="1">
      <c r="B343" s="229" t="s">
        <v>496</v>
      </c>
      <c r="C343" s="229"/>
      <c r="D343" s="229"/>
      <c r="E343" s="229"/>
      <c r="F343" s="229"/>
      <c r="G343" s="229"/>
      <c r="H343" s="229"/>
    </row>
    <row r="344" spans="2:9" ht="56" customHeight="1">
      <c r="B344" s="213" t="s">
        <v>497</v>
      </c>
      <c r="C344" s="214"/>
      <c r="D344" s="214"/>
      <c r="E344" s="214"/>
      <c r="F344" s="214"/>
      <c r="G344" s="214"/>
      <c r="H344" s="215"/>
      <c r="I344" s="4"/>
    </row>
    <row r="345" spans="2:9" ht="15.75" customHeight="1">
      <c r="B345" s="229" t="s">
        <v>498</v>
      </c>
      <c r="C345" s="229"/>
      <c r="D345" s="229"/>
      <c r="E345" s="229"/>
      <c r="F345" s="229"/>
      <c r="G345" s="229"/>
      <c r="H345" s="229"/>
      <c r="I345" s="4"/>
    </row>
    <row r="346" spans="2:9" s="4" customFormat="1" ht="42.75" customHeight="1">
      <c r="B346" s="229"/>
      <c r="C346" s="229"/>
      <c r="D346" s="229"/>
      <c r="E346" s="229"/>
      <c r="F346" s="229"/>
      <c r="G346" s="229"/>
      <c r="H346" s="229"/>
    </row>
    <row r="347" spans="2:9" s="4" customFormat="1" ht="24.75" customHeight="1">
      <c r="B347" s="129" t="s">
        <v>254</v>
      </c>
      <c r="C347" s="130"/>
      <c r="D347" s="130"/>
      <c r="E347" s="130"/>
      <c r="F347" s="130"/>
      <c r="G347" s="130"/>
      <c r="H347" s="131"/>
    </row>
    <row r="348" spans="2:9" s="4" customFormat="1" ht="24.75" customHeight="1">
      <c r="B348" s="132" t="s">
        <v>255</v>
      </c>
      <c r="C348" s="133"/>
      <c r="D348" s="133"/>
      <c r="E348" s="133"/>
      <c r="F348" s="133"/>
      <c r="G348" s="133"/>
      <c r="H348" s="134"/>
    </row>
    <row r="349" spans="2:9" s="4" customFormat="1" ht="24.75" customHeight="1">
      <c r="B349" s="204" t="s">
        <v>266</v>
      </c>
      <c r="C349" s="205"/>
      <c r="D349" s="205"/>
      <c r="E349" s="205"/>
      <c r="F349" s="205"/>
      <c r="G349" s="205"/>
      <c r="H349" s="206"/>
    </row>
    <row r="350" spans="2:9" s="4" customFormat="1" ht="24.75" customHeight="1">
      <c r="B350" s="24" t="s">
        <v>73</v>
      </c>
      <c r="C350" s="86" t="s">
        <v>71</v>
      </c>
      <c r="D350" s="204" t="s">
        <v>26</v>
      </c>
      <c r="E350" s="205"/>
      <c r="F350" s="206"/>
      <c r="G350" s="224" t="s">
        <v>44</v>
      </c>
      <c r="H350" s="225"/>
    </row>
    <row r="351" spans="2:9" s="4" customFormat="1" ht="24.75" customHeight="1">
      <c r="B351" s="67"/>
      <c r="C351" s="87"/>
      <c r="D351" s="63"/>
      <c r="E351" s="64"/>
      <c r="F351" s="65"/>
      <c r="G351" s="30"/>
      <c r="H351" s="29"/>
    </row>
    <row r="352" spans="2:9" s="4" customFormat="1" ht="15.75" customHeight="1">
      <c r="B352" s="25" t="s">
        <v>256</v>
      </c>
      <c r="C352" s="19">
        <v>45635</v>
      </c>
      <c r="D352" s="161" t="s">
        <v>257</v>
      </c>
      <c r="E352" s="203"/>
      <c r="F352" s="162"/>
      <c r="G352" s="122"/>
      <c r="H352" s="124"/>
    </row>
    <row r="353" spans="2:14" ht="15.75" customHeight="1">
      <c r="B353" s="25" t="s">
        <v>258</v>
      </c>
      <c r="C353" s="19">
        <v>45642</v>
      </c>
      <c r="D353" s="161" t="s">
        <v>257</v>
      </c>
      <c r="E353" s="203"/>
      <c r="F353" s="162"/>
      <c r="G353" s="122"/>
      <c r="H353" s="124"/>
      <c r="I353" s="4"/>
    </row>
    <row r="354" spans="2:14" s="6" customFormat="1" ht="15.5">
      <c r="B354" s="25" t="s">
        <v>259</v>
      </c>
      <c r="C354" s="19">
        <v>45649</v>
      </c>
      <c r="D354" s="161" t="s">
        <v>257</v>
      </c>
      <c r="E354" s="203"/>
      <c r="F354" s="162"/>
      <c r="G354" s="30"/>
      <c r="H354" s="29"/>
    </row>
    <row r="355" spans="2:14" ht="15.75" customHeight="1">
      <c r="B355" s="25" t="s">
        <v>260</v>
      </c>
      <c r="C355" s="19">
        <v>45649</v>
      </c>
      <c r="D355" s="122" t="s">
        <v>261</v>
      </c>
      <c r="E355" s="123"/>
      <c r="F355" s="124"/>
      <c r="G355" s="30"/>
      <c r="H355" s="29"/>
      <c r="I355" s="4"/>
    </row>
    <row r="356" spans="2:14" s="6" customFormat="1" ht="15.75" customHeight="1">
      <c r="B356" s="25" t="s">
        <v>262</v>
      </c>
      <c r="C356" s="19">
        <v>45656</v>
      </c>
      <c r="D356" s="122" t="s">
        <v>263</v>
      </c>
      <c r="E356" s="123"/>
      <c r="F356" s="124"/>
      <c r="G356" s="30"/>
      <c r="H356" s="29"/>
    </row>
    <row r="357" spans="2:14" ht="50.25" customHeight="1">
      <c r="B357" s="25" t="s">
        <v>264</v>
      </c>
      <c r="C357" s="19">
        <v>45656</v>
      </c>
      <c r="D357" s="122" t="s">
        <v>265</v>
      </c>
      <c r="E357" s="123"/>
      <c r="F357" s="124"/>
      <c r="G357" s="30"/>
      <c r="H357" s="29"/>
      <c r="I357" s="31"/>
      <c r="J357" s="32"/>
      <c r="K357" s="33"/>
      <c r="L357" s="34"/>
      <c r="M357" s="34"/>
      <c r="N357" s="35"/>
    </row>
    <row r="358" spans="2:14" ht="51" customHeight="1">
      <c r="B358" s="117" t="s">
        <v>75</v>
      </c>
      <c r="C358" s="121"/>
      <c r="D358" s="121"/>
      <c r="E358" s="121"/>
      <c r="F358" s="121"/>
      <c r="G358" s="121"/>
      <c r="H358" s="118"/>
      <c r="I358" s="31"/>
      <c r="J358" s="32"/>
      <c r="K358" s="33"/>
      <c r="L358" s="102"/>
      <c r="M358" s="102"/>
      <c r="N358" s="102"/>
    </row>
    <row r="359" spans="2:14" ht="36" customHeight="1">
      <c r="B359" s="13"/>
      <c r="C359" s="13"/>
      <c r="D359" s="13"/>
      <c r="E359" s="13"/>
      <c r="F359" s="13"/>
      <c r="G359" s="13"/>
      <c r="H359" s="13"/>
      <c r="I359" s="4"/>
    </row>
    <row r="360" spans="2:14" ht="15.5">
      <c r="B360" s="13"/>
      <c r="C360" s="13"/>
      <c r="D360" s="13"/>
      <c r="E360" s="13"/>
      <c r="F360" s="13"/>
      <c r="G360" s="13"/>
      <c r="H360" s="13"/>
      <c r="I360" s="4"/>
    </row>
    <row r="361" spans="2:14" ht="15.5">
      <c r="B361" s="204" t="s">
        <v>267</v>
      </c>
      <c r="C361" s="205"/>
      <c r="D361" s="205"/>
      <c r="E361" s="205"/>
      <c r="F361" s="205"/>
      <c r="G361" s="205"/>
      <c r="H361" s="206"/>
      <c r="I361" s="4"/>
    </row>
    <row r="362" spans="2:14" ht="34.5" customHeight="1">
      <c r="B362" s="24" t="s">
        <v>73</v>
      </c>
      <c r="C362" s="86" t="s">
        <v>71</v>
      </c>
      <c r="D362" s="204" t="s">
        <v>26</v>
      </c>
      <c r="E362" s="205"/>
      <c r="F362" s="206"/>
      <c r="G362" s="224" t="s">
        <v>44</v>
      </c>
      <c r="H362" s="225"/>
      <c r="I362" s="31"/>
      <c r="J362" s="32"/>
      <c r="K362" s="33"/>
      <c r="L362" s="102"/>
      <c r="M362" s="102"/>
      <c r="N362" s="102"/>
    </row>
    <row r="363" spans="2:14" ht="15.75" customHeight="1">
      <c r="B363" s="67" t="s">
        <v>268</v>
      </c>
      <c r="C363" s="88">
        <v>45635</v>
      </c>
      <c r="D363" s="104" t="s">
        <v>269</v>
      </c>
      <c r="E363" s="107"/>
      <c r="F363" s="108"/>
      <c r="G363" s="122"/>
      <c r="H363" s="124"/>
    </row>
    <row r="364" spans="2:14" ht="31">
      <c r="B364" s="26" t="s">
        <v>270</v>
      </c>
      <c r="C364" s="19">
        <v>45644</v>
      </c>
      <c r="D364" s="104" t="s">
        <v>271</v>
      </c>
      <c r="E364" s="107"/>
      <c r="F364" s="108"/>
      <c r="G364" s="122"/>
      <c r="H364" s="124"/>
    </row>
    <row r="365" spans="2:14" ht="36" customHeight="1">
      <c r="B365" s="26" t="s">
        <v>272</v>
      </c>
      <c r="C365" s="19">
        <v>45644</v>
      </c>
      <c r="D365" s="104" t="s">
        <v>273</v>
      </c>
      <c r="E365" s="107"/>
      <c r="F365" s="108"/>
      <c r="G365" s="122"/>
      <c r="H365" s="124"/>
      <c r="J365" s="36"/>
      <c r="K365" s="37"/>
      <c r="L365" s="38"/>
    </row>
    <row r="366" spans="2:14" ht="15.5">
      <c r="B366" s="39"/>
      <c r="C366" s="39"/>
      <c r="D366" s="161"/>
      <c r="E366" s="203"/>
      <c r="F366" s="162"/>
      <c r="G366" s="122"/>
      <c r="H366" s="124"/>
      <c r="J366" s="36"/>
      <c r="K366" s="37"/>
      <c r="L366" s="38"/>
    </row>
    <row r="367" spans="2:14" ht="15.5">
      <c r="B367" s="117" t="s">
        <v>75</v>
      </c>
      <c r="C367" s="121"/>
      <c r="D367" s="121"/>
      <c r="E367" s="121"/>
      <c r="F367" s="121"/>
      <c r="G367" s="121"/>
      <c r="H367" s="118"/>
      <c r="J367" s="36"/>
      <c r="K367" s="37"/>
      <c r="L367" s="38"/>
    </row>
    <row r="368" spans="2:14" s="4" customFormat="1" ht="22.5" customHeight="1">
      <c r="B368" s="101" t="s">
        <v>45</v>
      </c>
      <c r="C368" s="101"/>
      <c r="D368" s="101"/>
      <c r="E368" s="101"/>
      <c r="F368" s="101"/>
      <c r="G368" s="101"/>
      <c r="H368" s="101"/>
    </row>
    <row r="369" spans="2:12" s="4" customFormat="1" ht="54.75" customHeight="1">
      <c r="B369" s="24" t="s">
        <v>73</v>
      </c>
      <c r="C369" s="86" t="s">
        <v>71</v>
      </c>
      <c r="D369" s="101" t="s">
        <v>26</v>
      </c>
      <c r="E369" s="101"/>
      <c r="F369" s="101"/>
      <c r="G369" s="119" t="s">
        <v>44</v>
      </c>
      <c r="H369" s="119"/>
    </row>
    <row r="370" spans="2:12" s="4" customFormat="1" ht="27.75" customHeight="1">
      <c r="B370" s="25"/>
      <c r="C370" s="25"/>
      <c r="D370" s="116"/>
      <c r="E370" s="116"/>
      <c r="F370" s="116"/>
      <c r="G370" s="120"/>
      <c r="H370" s="120"/>
    </row>
    <row r="371" spans="2:12" s="4" customFormat="1" ht="33.75" customHeight="1">
      <c r="B371" s="115" t="s">
        <v>75</v>
      </c>
      <c r="C371" s="116"/>
      <c r="D371" s="116"/>
      <c r="E371" s="116"/>
      <c r="F371" s="116"/>
      <c r="G371" s="116"/>
      <c r="H371" s="116"/>
    </row>
    <row r="372" spans="2:12" s="4" customFormat="1" ht="24" customHeight="1">
      <c r="B372" s="101" t="s">
        <v>46</v>
      </c>
      <c r="C372" s="101"/>
      <c r="D372" s="101"/>
      <c r="E372" s="101"/>
      <c r="F372" s="101"/>
      <c r="G372" s="101"/>
      <c r="H372" s="101"/>
    </row>
    <row r="373" spans="2:12" s="4" customFormat="1" ht="67.5" customHeight="1">
      <c r="B373" s="24" t="s">
        <v>73</v>
      </c>
      <c r="C373" s="86" t="s">
        <v>71</v>
      </c>
      <c r="D373" s="101" t="s">
        <v>26</v>
      </c>
      <c r="E373" s="101"/>
      <c r="F373" s="101"/>
      <c r="G373" s="119" t="s">
        <v>44</v>
      </c>
      <c r="H373" s="119"/>
    </row>
    <row r="374" spans="2:12" s="4" customFormat="1" ht="45" customHeight="1">
      <c r="B374" s="25" t="s">
        <v>274</v>
      </c>
      <c r="C374" s="89">
        <v>45639</v>
      </c>
      <c r="D374" s="117" t="s">
        <v>275</v>
      </c>
      <c r="E374" s="121"/>
      <c r="F374" s="118"/>
      <c r="G374" s="109" t="s">
        <v>493</v>
      </c>
      <c r="H374" s="110"/>
    </row>
    <row r="375" spans="2:12" s="4" customFormat="1" ht="49.5" customHeight="1">
      <c r="B375" s="25" t="s">
        <v>276</v>
      </c>
      <c r="C375" s="19">
        <v>45639</v>
      </c>
      <c r="D375" s="104" t="s">
        <v>277</v>
      </c>
      <c r="E375" s="107"/>
      <c r="F375" s="108"/>
      <c r="G375" s="111"/>
      <c r="H375" s="112"/>
    </row>
    <row r="376" spans="2:12" ht="38.25" customHeight="1">
      <c r="B376" s="25" t="s">
        <v>278</v>
      </c>
      <c r="C376" s="56">
        <v>45656</v>
      </c>
      <c r="D376" s="103" t="s">
        <v>279</v>
      </c>
      <c r="E376" s="103"/>
      <c r="F376" s="103"/>
      <c r="G376" s="111"/>
      <c r="H376" s="112"/>
      <c r="J376" s="36"/>
      <c r="K376" s="37"/>
      <c r="L376" s="38"/>
    </row>
    <row r="377" spans="2:12" ht="30" customHeight="1">
      <c r="B377" s="25" t="s">
        <v>280</v>
      </c>
      <c r="C377" s="56">
        <v>45638</v>
      </c>
      <c r="D377" s="104" t="s">
        <v>281</v>
      </c>
      <c r="E377" s="105"/>
      <c r="F377" s="106"/>
      <c r="G377" s="111"/>
      <c r="H377" s="112"/>
    </row>
    <row r="378" spans="2:12" ht="30" customHeight="1">
      <c r="B378" s="25" t="s">
        <v>282</v>
      </c>
      <c r="C378" s="56">
        <v>45653</v>
      </c>
      <c r="D378" s="104" t="s">
        <v>283</v>
      </c>
      <c r="E378" s="105"/>
      <c r="F378" s="106"/>
      <c r="G378" s="111"/>
      <c r="H378" s="112"/>
    </row>
    <row r="379" spans="2:12" ht="30" customHeight="1">
      <c r="B379" s="39" t="s">
        <v>284</v>
      </c>
      <c r="C379" s="56">
        <v>45645</v>
      </c>
      <c r="D379" s="104" t="s">
        <v>285</v>
      </c>
      <c r="E379" s="107"/>
      <c r="F379" s="108"/>
      <c r="G379" s="111"/>
      <c r="H379" s="112"/>
    </row>
    <row r="380" spans="2:12" ht="30" customHeight="1">
      <c r="B380" s="39" t="s">
        <v>286</v>
      </c>
      <c r="C380" s="56">
        <v>45653</v>
      </c>
      <c r="D380" s="104" t="s">
        <v>287</v>
      </c>
      <c r="E380" s="107"/>
      <c r="F380" s="108"/>
      <c r="G380" s="111"/>
      <c r="H380" s="112"/>
    </row>
    <row r="381" spans="2:12" ht="53" customHeight="1">
      <c r="B381" s="25" t="s">
        <v>288</v>
      </c>
      <c r="C381" s="19">
        <v>45656</v>
      </c>
      <c r="D381" s="104" t="s">
        <v>289</v>
      </c>
      <c r="E381" s="107"/>
      <c r="F381" s="108"/>
      <c r="G381" s="111"/>
      <c r="H381" s="112"/>
    </row>
    <row r="382" spans="2:12" ht="30" customHeight="1">
      <c r="B382" s="25" t="s">
        <v>479</v>
      </c>
      <c r="C382" s="90">
        <v>45659</v>
      </c>
      <c r="D382" s="104" t="s">
        <v>480</v>
      </c>
      <c r="E382" s="107"/>
      <c r="F382" s="108"/>
      <c r="G382" s="113"/>
      <c r="H382" s="114"/>
      <c r="I382" s="4"/>
    </row>
    <row r="383" spans="2:12" ht="15.5">
      <c r="B383" s="13"/>
      <c r="C383" s="13"/>
      <c r="D383" s="13"/>
      <c r="E383" s="13"/>
      <c r="F383" s="13"/>
      <c r="G383" s="13"/>
      <c r="H383" s="13"/>
      <c r="I383" s="4"/>
    </row>
    <row r="384" spans="2:12" ht="15.5">
      <c r="B384" s="13"/>
      <c r="C384" s="13"/>
      <c r="D384" s="13"/>
      <c r="E384" s="13"/>
      <c r="F384" s="13"/>
      <c r="G384" s="13"/>
      <c r="H384" s="13"/>
      <c r="I384" s="4"/>
    </row>
    <row r="385" spans="2:9" ht="26.5" customHeight="1">
      <c r="B385" s="13"/>
      <c r="C385" s="13"/>
      <c r="D385" s="13"/>
      <c r="E385" s="13"/>
      <c r="F385" s="13"/>
      <c r="G385" s="13"/>
      <c r="H385" s="13"/>
      <c r="I385" s="4"/>
    </row>
    <row r="386" spans="2:9" ht="15.5">
      <c r="B386" s="13"/>
      <c r="C386" s="13"/>
      <c r="D386" s="13"/>
      <c r="E386" s="13"/>
      <c r="F386" s="13"/>
      <c r="G386" s="13"/>
      <c r="H386" s="13"/>
      <c r="I386" s="4"/>
    </row>
    <row r="387" spans="2:9" ht="15.5">
      <c r="B387" s="101" t="s">
        <v>47</v>
      </c>
      <c r="C387" s="101"/>
      <c r="D387" s="101"/>
      <c r="E387" s="101"/>
      <c r="F387" s="101"/>
      <c r="G387" s="101"/>
      <c r="H387" s="101"/>
      <c r="I387" s="4"/>
    </row>
    <row r="388" spans="2:9" ht="15.5">
      <c r="B388" s="24" t="s">
        <v>4</v>
      </c>
      <c r="C388" s="86" t="s">
        <v>71</v>
      </c>
      <c r="D388" s="101" t="s">
        <v>48</v>
      </c>
      <c r="E388" s="101"/>
      <c r="F388" s="101"/>
      <c r="G388" s="119" t="s">
        <v>49</v>
      </c>
      <c r="H388" s="119"/>
      <c r="I388" s="4"/>
    </row>
    <row r="389" spans="2:9" ht="15.5">
      <c r="B389" s="26" t="s">
        <v>290</v>
      </c>
      <c r="C389" s="19"/>
      <c r="D389" s="104" t="s">
        <v>291</v>
      </c>
      <c r="E389" s="107"/>
      <c r="F389" s="108"/>
      <c r="G389" s="117"/>
      <c r="H389" s="118"/>
      <c r="I389" s="4"/>
    </row>
    <row r="390" spans="2:9" ht="38.25" customHeight="1">
      <c r="B390" s="25" t="s">
        <v>292</v>
      </c>
      <c r="C390" s="19"/>
      <c r="D390" s="104" t="s">
        <v>291</v>
      </c>
      <c r="E390" s="107"/>
      <c r="F390" s="108"/>
      <c r="G390" s="117"/>
      <c r="H390" s="118"/>
      <c r="I390" s="4"/>
    </row>
    <row r="391" spans="2:9" ht="15.5">
      <c r="B391" s="115" t="s">
        <v>75</v>
      </c>
      <c r="C391" s="116"/>
      <c r="D391" s="116"/>
      <c r="E391" s="116"/>
      <c r="F391" s="116"/>
      <c r="G391" s="116"/>
      <c r="H391" s="116"/>
      <c r="I391" s="4"/>
    </row>
    <row r="392" spans="2:9" ht="17">
      <c r="B392" s="132" t="s">
        <v>104</v>
      </c>
      <c r="C392" s="133"/>
      <c r="D392" s="133"/>
      <c r="E392" s="133"/>
      <c r="F392" s="133"/>
      <c r="G392" s="133"/>
      <c r="H392" s="134"/>
      <c r="I392" s="4"/>
    </row>
    <row r="393" spans="2:9" ht="15.5">
      <c r="B393" s="204" t="s">
        <v>50</v>
      </c>
      <c r="C393" s="205"/>
      <c r="D393" s="206"/>
      <c r="E393" s="204" t="s">
        <v>56</v>
      </c>
      <c r="F393" s="205"/>
      <c r="G393" s="205"/>
      <c r="H393" s="206"/>
      <c r="I393" s="4"/>
    </row>
    <row r="394" spans="2:9" ht="15.5">
      <c r="B394" s="117">
        <v>2020</v>
      </c>
      <c r="C394" s="121"/>
      <c r="D394" s="118"/>
      <c r="E394" s="161">
        <v>1.29</v>
      </c>
      <c r="F394" s="203"/>
      <c r="G394" s="203"/>
      <c r="H394" s="162"/>
      <c r="I394" s="4"/>
    </row>
    <row r="395" spans="2:9" ht="15.5">
      <c r="B395" s="117">
        <v>2021</v>
      </c>
      <c r="C395" s="121"/>
      <c r="D395" s="118"/>
      <c r="E395" s="161">
        <v>1.75</v>
      </c>
      <c r="F395" s="203"/>
      <c r="G395" s="203"/>
      <c r="H395" s="162"/>
      <c r="I395" s="4"/>
    </row>
    <row r="396" spans="2:9" ht="15.5">
      <c r="B396" s="117">
        <v>2022</v>
      </c>
      <c r="C396" s="121"/>
      <c r="D396" s="118"/>
      <c r="E396" s="161">
        <v>1.71</v>
      </c>
      <c r="F396" s="203"/>
      <c r="G396" s="203"/>
      <c r="H396" s="162"/>
      <c r="I396" s="4"/>
    </row>
    <row r="397" spans="2:9" ht="30" customHeight="1">
      <c r="B397" s="117">
        <v>2023</v>
      </c>
      <c r="C397" s="121"/>
      <c r="D397" s="118"/>
      <c r="E397" s="161">
        <v>1.71</v>
      </c>
      <c r="F397" s="203"/>
      <c r="G397" s="203"/>
      <c r="H397" s="162"/>
      <c r="I397" s="4"/>
    </row>
    <row r="398" spans="2:9" ht="15.5" hidden="1">
      <c r="B398" s="117" t="s">
        <v>75</v>
      </c>
      <c r="C398" s="121"/>
      <c r="D398" s="121"/>
      <c r="E398" s="121"/>
      <c r="F398" s="121"/>
      <c r="G398" s="121"/>
      <c r="H398" s="118"/>
      <c r="I398" s="4"/>
    </row>
    <row r="399" spans="2:9" ht="15.5" hidden="1">
      <c r="B399" s="13"/>
      <c r="C399" s="13"/>
      <c r="D399" s="13"/>
      <c r="E399" s="13"/>
      <c r="F399" s="13"/>
      <c r="G399" s="13"/>
      <c r="H399" s="13"/>
      <c r="I399" s="4"/>
    </row>
    <row r="400" spans="2:9" ht="18" hidden="1">
      <c r="B400" s="129" t="s">
        <v>105</v>
      </c>
      <c r="C400" s="130"/>
      <c r="D400" s="130"/>
      <c r="E400" s="130"/>
      <c r="F400" s="130"/>
      <c r="G400" s="130"/>
      <c r="H400" s="131"/>
      <c r="I400" s="4"/>
    </row>
    <row r="401" spans="2:9" ht="15.5" hidden="1">
      <c r="B401" s="155" t="s">
        <v>74</v>
      </c>
      <c r="C401" s="155"/>
      <c r="D401" s="155"/>
      <c r="E401" s="155"/>
      <c r="F401" s="155"/>
      <c r="G401" s="155"/>
      <c r="H401" s="155"/>
      <c r="I401" s="4"/>
    </row>
    <row r="402" spans="2:9" ht="15.5" hidden="1">
      <c r="B402" s="155"/>
      <c r="C402" s="155"/>
      <c r="D402" s="155"/>
      <c r="E402" s="155"/>
      <c r="F402" s="155"/>
      <c r="G402" s="155"/>
      <c r="H402" s="155"/>
      <c r="I402" s="4"/>
    </row>
    <row r="403" spans="2:9" ht="15.5" hidden="1">
      <c r="B403" s="155"/>
      <c r="C403" s="155"/>
      <c r="D403" s="155"/>
      <c r="E403" s="155"/>
      <c r="F403" s="155"/>
      <c r="G403" s="155"/>
      <c r="H403" s="155"/>
      <c r="I403" s="4"/>
    </row>
    <row r="404" spans="2:9" ht="15.5">
      <c r="B404" s="155"/>
      <c r="C404" s="155"/>
      <c r="D404" s="155"/>
      <c r="E404" s="155"/>
      <c r="F404" s="155"/>
      <c r="G404" s="155"/>
      <c r="H404" s="155"/>
      <c r="I404" s="4"/>
    </row>
    <row r="405" spans="2:9" ht="15.5">
      <c r="B405" s="155"/>
      <c r="C405" s="155"/>
      <c r="D405" s="155"/>
      <c r="E405" s="155"/>
      <c r="F405" s="155"/>
      <c r="G405" s="155"/>
      <c r="H405" s="155"/>
      <c r="I405" s="4"/>
    </row>
    <row r="406" spans="2:9" ht="15.5">
      <c r="B406" s="155"/>
      <c r="C406" s="155"/>
      <c r="D406" s="155"/>
      <c r="E406" s="155"/>
      <c r="F406" s="155"/>
      <c r="G406" s="155"/>
      <c r="H406" s="155"/>
      <c r="I406" s="4"/>
    </row>
    <row r="407" spans="2:9" ht="15.5">
      <c r="B407" s="155"/>
      <c r="C407" s="155"/>
      <c r="D407" s="155"/>
      <c r="E407" s="155"/>
      <c r="F407" s="155"/>
      <c r="G407" s="155"/>
      <c r="H407" s="155"/>
      <c r="I407" s="4"/>
    </row>
    <row r="408" spans="2:9" ht="15.5">
      <c r="B408" s="155"/>
      <c r="C408" s="155"/>
      <c r="D408" s="155"/>
      <c r="E408" s="155"/>
      <c r="F408" s="155"/>
      <c r="G408" s="155"/>
      <c r="H408" s="155"/>
      <c r="I408" s="4"/>
    </row>
    <row r="409" spans="2:9">
      <c r="B409" s="155"/>
      <c r="C409" s="155"/>
      <c r="D409" s="155"/>
      <c r="E409" s="155"/>
      <c r="F409" s="155"/>
      <c r="G409" s="155"/>
      <c r="H409" s="155"/>
    </row>
  </sheetData>
  <mergeCells count="385">
    <mergeCell ref="B343:H343"/>
    <mergeCell ref="B345:H346"/>
    <mergeCell ref="B344:H344"/>
    <mergeCell ref="G363:H363"/>
    <mergeCell ref="B278:H278"/>
    <mergeCell ref="B289:H289"/>
    <mergeCell ref="D290:E290"/>
    <mergeCell ref="G290:H290"/>
    <mergeCell ref="B291:F291"/>
    <mergeCell ref="G291:H291"/>
    <mergeCell ref="B292:H292"/>
    <mergeCell ref="D340:E340"/>
    <mergeCell ref="G336:H336"/>
    <mergeCell ref="G337:H337"/>
    <mergeCell ref="D339:E339"/>
    <mergeCell ref="G339:H339"/>
    <mergeCell ref="D338:E338"/>
    <mergeCell ref="G338:H338"/>
    <mergeCell ref="B329:B331"/>
    <mergeCell ref="C329:C331"/>
    <mergeCell ref="D329:E331"/>
    <mergeCell ref="D336:E336"/>
    <mergeCell ref="D337:E337"/>
    <mergeCell ref="G328:H328"/>
    <mergeCell ref="D255:E255"/>
    <mergeCell ref="F255:G255"/>
    <mergeCell ref="D256:E256"/>
    <mergeCell ref="F256:G256"/>
    <mergeCell ref="D257:E257"/>
    <mergeCell ref="F257:G257"/>
    <mergeCell ref="D258:E258"/>
    <mergeCell ref="F258:G258"/>
    <mergeCell ref="B267:H267"/>
    <mergeCell ref="D328:E328"/>
    <mergeCell ref="E393:H393"/>
    <mergeCell ref="B395:D395"/>
    <mergeCell ref="E395:H395"/>
    <mergeCell ref="D364:F364"/>
    <mergeCell ref="B349:H349"/>
    <mergeCell ref="D350:F350"/>
    <mergeCell ref="G350:H350"/>
    <mergeCell ref="D352:F352"/>
    <mergeCell ref="G352:H352"/>
    <mergeCell ref="B358:H358"/>
    <mergeCell ref="B367:H367"/>
    <mergeCell ref="D354:F354"/>
    <mergeCell ref="D357:F357"/>
    <mergeCell ref="D366:F366"/>
    <mergeCell ref="G366:H366"/>
    <mergeCell ref="B361:H361"/>
    <mergeCell ref="D362:F362"/>
    <mergeCell ref="G362:H362"/>
    <mergeCell ref="D363:F363"/>
    <mergeCell ref="F329:F331"/>
    <mergeCell ref="G329:H331"/>
    <mergeCell ref="G341:H341"/>
    <mergeCell ref="G340:H340"/>
    <mergeCell ref="B175:H175"/>
    <mergeCell ref="B176:H176"/>
    <mergeCell ref="B177:C177"/>
    <mergeCell ref="H178:H210"/>
    <mergeCell ref="B213:H213"/>
    <mergeCell ref="B252:H252"/>
    <mergeCell ref="B253:H253"/>
    <mergeCell ref="B96:H96"/>
    <mergeCell ref="B342:H342"/>
    <mergeCell ref="B119:H119"/>
    <mergeCell ref="D254:E254"/>
    <mergeCell ref="F254:G254"/>
    <mergeCell ref="D259:E259"/>
    <mergeCell ref="F259:G259"/>
    <mergeCell ref="D260:E260"/>
    <mergeCell ref="G334:H334"/>
    <mergeCell ref="B332:B333"/>
    <mergeCell ref="C332:C333"/>
    <mergeCell ref="D332:E333"/>
    <mergeCell ref="F332:F333"/>
    <mergeCell ref="G332:H333"/>
    <mergeCell ref="D334:E334"/>
    <mergeCell ref="D335:E335"/>
    <mergeCell ref="G335:H335"/>
    <mergeCell ref="B400:H400"/>
    <mergeCell ref="B28:E28"/>
    <mergeCell ref="B29:E29"/>
    <mergeCell ref="F28:H28"/>
    <mergeCell ref="F29:H29"/>
    <mergeCell ref="B116:H116"/>
    <mergeCell ref="B118:H118"/>
    <mergeCell ref="B117:H117"/>
    <mergeCell ref="B394:D394"/>
    <mergeCell ref="B396:D396"/>
    <mergeCell ref="B397:D397"/>
    <mergeCell ref="E394:H394"/>
    <mergeCell ref="E396:H396"/>
    <mergeCell ref="E397:H397"/>
    <mergeCell ref="B392:H392"/>
    <mergeCell ref="B393:D393"/>
    <mergeCell ref="B398:H398"/>
    <mergeCell ref="B66:H66"/>
    <mergeCell ref="B81:H81"/>
    <mergeCell ref="D353:F353"/>
    <mergeCell ref="G353:H353"/>
    <mergeCell ref="G364:H364"/>
    <mergeCell ref="D365:F365"/>
    <mergeCell ref="G365:H365"/>
    <mergeCell ref="D306:E306"/>
    <mergeCell ref="G306:H306"/>
    <mergeCell ref="D311:E311"/>
    <mergeCell ref="G311:H311"/>
    <mergeCell ref="D312:E312"/>
    <mergeCell ref="G312:H312"/>
    <mergeCell ref="D313:E313"/>
    <mergeCell ref="G313:H313"/>
    <mergeCell ref="D314:E314"/>
    <mergeCell ref="D317:E317"/>
    <mergeCell ref="G317:H317"/>
    <mergeCell ref="D318:E318"/>
    <mergeCell ref="G318:H318"/>
    <mergeCell ref="D319:E319"/>
    <mergeCell ref="G319:H319"/>
    <mergeCell ref="D326:E326"/>
    <mergeCell ref="G307:H307"/>
    <mergeCell ref="D308:E308"/>
    <mergeCell ref="G308:H308"/>
    <mergeCell ref="D320:E321"/>
    <mergeCell ref="F320:F321"/>
    <mergeCell ref="G320:H321"/>
    <mergeCell ref="D307:E307"/>
    <mergeCell ref="D309:E309"/>
    <mergeCell ref="G309:H309"/>
    <mergeCell ref="D310:E310"/>
    <mergeCell ref="G310:H310"/>
    <mergeCell ref="D315:E315"/>
    <mergeCell ref="G315:H315"/>
    <mergeCell ref="D316:E316"/>
    <mergeCell ref="G316:H316"/>
    <mergeCell ref="B294:H294"/>
    <mergeCell ref="D295:E295"/>
    <mergeCell ref="G295:H295"/>
    <mergeCell ref="D301:E301"/>
    <mergeCell ref="G301:H301"/>
    <mergeCell ref="D297:E297"/>
    <mergeCell ref="G297:H297"/>
    <mergeCell ref="D298:E298"/>
    <mergeCell ref="G298:H298"/>
    <mergeCell ref="D299:E299"/>
    <mergeCell ref="G299:H299"/>
    <mergeCell ref="D300:E300"/>
    <mergeCell ref="G300:H300"/>
    <mergeCell ref="B293:H293"/>
    <mergeCell ref="F260:G260"/>
    <mergeCell ref="D261:E261"/>
    <mergeCell ref="F261:G261"/>
    <mergeCell ref="B263:H263"/>
    <mergeCell ref="B264:H264"/>
    <mergeCell ref="B265:C265"/>
    <mergeCell ref="D265:E265"/>
    <mergeCell ref="G265:H265"/>
    <mergeCell ref="B266:C266"/>
    <mergeCell ref="D266:E266"/>
    <mergeCell ref="G266:H266"/>
    <mergeCell ref="B275:H275"/>
    <mergeCell ref="E276:G276"/>
    <mergeCell ref="E277:G277"/>
    <mergeCell ref="B283:C283"/>
    <mergeCell ref="D283:E283"/>
    <mergeCell ref="B279:H279"/>
    <mergeCell ref="B280:H280"/>
    <mergeCell ref="B281:C281"/>
    <mergeCell ref="D281:E281"/>
    <mergeCell ref="F281:H281"/>
    <mergeCell ref="B282:C282"/>
    <mergeCell ref="D282:E282"/>
    <mergeCell ref="F86:G86"/>
    <mergeCell ref="F87:G87"/>
    <mergeCell ref="F88:G88"/>
    <mergeCell ref="F89:G89"/>
    <mergeCell ref="F90:G90"/>
    <mergeCell ref="F91:G91"/>
    <mergeCell ref="F92:G92"/>
    <mergeCell ref="F93:G93"/>
    <mergeCell ref="F94:G94"/>
    <mergeCell ref="D91:E91"/>
    <mergeCell ref="D92:E92"/>
    <mergeCell ref="D93:E93"/>
    <mergeCell ref="D94:E94"/>
    <mergeCell ref="D85:E85"/>
    <mergeCell ref="D86:E86"/>
    <mergeCell ref="D87:E87"/>
    <mergeCell ref="D88:E88"/>
    <mergeCell ref="D89:E89"/>
    <mergeCell ref="B1:H2"/>
    <mergeCell ref="B3:H3"/>
    <mergeCell ref="B6:H6"/>
    <mergeCell ref="B13:H13"/>
    <mergeCell ref="B14:H14"/>
    <mergeCell ref="G17:H17"/>
    <mergeCell ref="G18:H18"/>
    <mergeCell ref="G19:H19"/>
    <mergeCell ref="G21:H21"/>
    <mergeCell ref="E17:F17"/>
    <mergeCell ref="E18:F18"/>
    <mergeCell ref="E19:F19"/>
    <mergeCell ref="E20:F20"/>
    <mergeCell ref="E21:F21"/>
    <mergeCell ref="D4:H4"/>
    <mergeCell ref="C5:H5"/>
    <mergeCell ref="F43:G43"/>
    <mergeCell ref="F44:G44"/>
    <mergeCell ref="C46:D46"/>
    <mergeCell ref="B7:H12"/>
    <mergeCell ref="C15:D15"/>
    <mergeCell ref="E15:F15"/>
    <mergeCell ref="G15:H15"/>
    <mergeCell ref="C16:D16"/>
    <mergeCell ref="E16:F16"/>
    <mergeCell ref="G16:H16"/>
    <mergeCell ref="C17:D17"/>
    <mergeCell ref="C18:D18"/>
    <mergeCell ref="C19:D19"/>
    <mergeCell ref="G22:H22"/>
    <mergeCell ref="G23:H23"/>
    <mergeCell ref="G24:H24"/>
    <mergeCell ref="G25:H25"/>
    <mergeCell ref="G20:H20"/>
    <mergeCell ref="C25:D25"/>
    <mergeCell ref="E22:F22"/>
    <mergeCell ref="E25:F25"/>
    <mergeCell ref="C20:D20"/>
    <mergeCell ref="C21:D21"/>
    <mergeCell ref="C22:D22"/>
    <mergeCell ref="C23:D23"/>
    <mergeCell ref="C24:D24"/>
    <mergeCell ref="E23:F23"/>
    <mergeCell ref="E24:F24"/>
    <mergeCell ref="B40:H40"/>
    <mergeCell ref="C26:D26"/>
    <mergeCell ref="E26:F26"/>
    <mergeCell ref="G26:H26"/>
    <mergeCell ref="B32:H32"/>
    <mergeCell ref="B39:H39"/>
    <mergeCell ref="D304:E304"/>
    <mergeCell ref="G304:H304"/>
    <mergeCell ref="G305:H305"/>
    <mergeCell ref="D305:E305"/>
    <mergeCell ref="G314:H314"/>
    <mergeCell ref="B401:H409"/>
    <mergeCell ref="C61:E61"/>
    <mergeCell ref="C62:E62"/>
    <mergeCell ref="C63:E63"/>
    <mergeCell ref="C64:E64"/>
    <mergeCell ref="F61:H61"/>
    <mergeCell ref="F62:H62"/>
    <mergeCell ref="F63:H63"/>
    <mergeCell ref="F64:H64"/>
    <mergeCell ref="C68:E68"/>
    <mergeCell ref="F68:H68"/>
    <mergeCell ref="C69:E69"/>
    <mergeCell ref="F69:H69"/>
    <mergeCell ref="C70:E70"/>
    <mergeCell ref="C71:E71"/>
    <mergeCell ref="F70:H70"/>
    <mergeCell ref="F71:H71"/>
    <mergeCell ref="C73:E73"/>
    <mergeCell ref="C74:E74"/>
    <mergeCell ref="D302:E302"/>
    <mergeCell ref="G302:H302"/>
    <mergeCell ref="D303:E303"/>
    <mergeCell ref="G303:H303"/>
    <mergeCell ref="C75:E75"/>
    <mergeCell ref="C76:E76"/>
    <mergeCell ref="F72:H72"/>
    <mergeCell ref="D296:E296"/>
    <mergeCell ref="G296:H296"/>
    <mergeCell ref="F75:H75"/>
    <mergeCell ref="F76:H76"/>
    <mergeCell ref="B82:H82"/>
    <mergeCell ref="D83:E83"/>
    <mergeCell ref="F83:G83"/>
    <mergeCell ref="D84:E84"/>
    <mergeCell ref="F84:G84"/>
    <mergeCell ref="C77:E77"/>
    <mergeCell ref="C78:E78"/>
    <mergeCell ref="C79:E79"/>
    <mergeCell ref="C80:E80"/>
    <mergeCell ref="F77:H77"/>
    <mergeCell ref="F78:H78"/>
    <mergeCell ref="F79:H79"/>
    <mergeCell ref="F80:H80"/>
    <mergeCell ref="F282:H283"/>
    <mergeCell ref="C55:E55"/>
    <mergeCell ref="F55:H55"/>
    <mergeCell ref="C45:D45"/>
    <mergeCell ref="B48:H48"/>
    <mergeCell ref="B51:H51"/>
    <mergeCell ref="B52:H52"/>
    <mergeCell ref="F56:H56"/>
    <mergeCell ref="F57:H57"/>
    <mergeCell ref="F58:H58"/>
    <mergeCell ref="F59:H59"/>
    <mergeCell ref="F60:H60"/>
    <mergeCell ref="C56:E56"/>
    <mergeCell ref="C57:E57"/>
    <mergeCell ref="C58:E58"/>
    <mergeCell ref="C59:E59"/>
    <mergeCell ref="C60:E60"/>
    <mergeCell ref="C72:E72"/>
    <mergeCell ref="B97:H97"/>
    <mergeCell ref="B103:B115"/>
    <mergeCell ref="D95:E95"/>
    <mergeCell ref="F85:G85"/>
    <mergeCell ref="F95:G95"/>
    <mergeCell ref="D90:E90"/>
    <mergeCell ref="C27:D27"/>
    <mergeCell ref="E27:F27"/>
    <mergeCell ref="G27:H27"/>
    <mergeCell ref="B30:E30"/>
    <mergeCell ref="F30:H30"/>
    <mergeCell ref="B31:E31"/>
    <mergeCell ref="F31:H31"/>
    <mergeCell ref="F73:H73"/>
    <mergeCell ref="F74:H74"/>
    <mergeCell ref="F45:G45"/>
    <mergeCell ref="C65:E65"/>
    <mergeCell ref="F65:H65"/>
    <mergeCell ref="B67:H67"/>
    <mergeCell ref="C53:E53"/>
    <mergeCell ref="F53:H53"/>
    <mergeCell ref="C54:E54"/>
    <mergeCell ref="F46:G46"/>
    <mergeCell ref="F54:H54"/>
    <mergeCell ref="C41:D41"/>
    <mergeCell ref="C42:D42"/>
    <mergeCell ref="C43:D43"/>
    <mergeCell ref="C44:D44"/>
    <mergeCell ref="F41:G41"/>
    <mergeCell ref="F42:G42"/>
    <mergeCell ref="D378:F378"/>
    <mergeCell ref="D379:F379"/>
    <mergeCell ref="D380:F380"/>
    <mergeCell ref="D381:F381"/>
    <mergeCell ref="D355:F355"/>
    <mergeCell ref="D356:F356"/>
    <mergeCell ref="L358:N358"/>
    <mergeCell ref="B47:H47"/>
    <mergeCell ref="D327:E327"/>
    <mergeCell ref="G327:H327"/>
    <mergeCell ref="D325:E325"/>
    <mergeCell ref="G325:H325"/>
    <mergeCell ref="G326:H326"/>
    <mergeCell ref="G322:H322"/>
    <mergeCell ref="D323:E323"/>
    <mergeCell ref="G323:H323"/>
    <mergeCell ref="D324:E324"/>
    <mergeCell ref="G324:H324"/>
    <mergeCell ref="D322:E322"/>
    <mergeCell ref="B347:H347"/>
    <mergeCell ref="B348:H348"/>
    <mergeCell ref="B320:B321"/>
    <mergeCell ref="C320:C321"/>
    <mergeCell ref="B284:H284"/>
    <mergeCell ref="B368:H368"/>
    <mergeCell ref="L362:N362"/>
    <mergeCell ref="B372:H372"/>
    <mergeCell ref="D376:F376"/>
    <mergeCell ref="D377:F377"/>
    <mergeCell ref="D382:F382"/>
    <mergeCell ref="G374:H382"/>
    <mergeCell ref="B391:H391"/>
    <mergeCell ref="B387:H387"/>
    <mergeCell ref="D389:F389"/>
    <mergeCell ref="G389:H389"/>
    <mergeCell ref="D390:F390"/>
    <mergeCell ref="G390:H390"/>
    <mergeCell ref="D369:F369"/>
    <mergeCell ref="G369:H369"/>
    <mergeCell ref="D370:F370"/>
    <mergeCell ref="G370:H370"/>
    <mergeCell ref="B371:H371"/>
    <mergeCell ref="D373:F373"/>
    <mergeCell ref="G373:H373"/>
    <mergeCell ref="D374:F374"/>
    <mergeCell ref="D375:F375"/>
    <mergeCell ref="D388:F388"/>
    <mergeCell ref="G388:H388"/>
  </mergeCells>
  <phoneticPr fontId="2" type="noConversion"/>
  <hyperlinks>
    <hyperlink ref="G298" r:id="rId1" xr:uid="{00000000-0004-0000-0100-000000000000}"/>
    <hyperlink ref="G304" r:id="rId2" xr:uid="{00000000-0004-0000-0100-000001000000}"/>
    <hyperlink ref="G297" r:id="rId3" xr:uid="{00000000-0004-0000-0100-000002000000}"/>
    <hyperlink ref="G303" r:id="rId4" xr:uid="{00000000-0004-0000-0100-000003000000}"/>
    <hyperlink ref="B14" r:id="rId5" xr:uid="{00000000-0004-0000-0100-000004000000}"/>
    <hyperlink ref="B40" r:id="rId6" xr:uid="{00000000-0004-0000-0100-000005000000}"/>
    <hyperlink ref="B32" r:id="rId7" xr:uid="{00000000-0004-0000-0100-000006000000}"/>
    <hyperlink ref="G313" r:id="rId8" xr:uid="{00000000-0004-0000-0100-000007000000}"/>
    <hyperlink ref="G314" r:id="rId9" xr:uid="{00000000-0004-0000-0100-000008000000}"/>
    <hyperlink ref="G315" r:id="rId10" xr:uid="{00000000-0004-0000-0100-000009000000}"/>
    <hyperlink ref="G317" r:id="rId11" xr:uid="{00000000-0004-0000-0100-00000A000000}"/>
    <hyperlink ref="G318" r:id="rId12" xr:uid="{00000000-0004-0000-0100-00000B000000}"/>
    <hyperlink ref="G305" r:id="rId13" xr:uid="{00000000-0004-0000-0100-00000C000000}"/>
    <hyperlink ref="G319" r:id="rId14" xr:uid="{00000000-0004-0000-0100-00000D000000}"/>
    <hyperlink ref="G324" r:id="rId15" xr:uid="{00000000-0004-0000-0100-00000E000000}"/>
    <hyperlink ref="G332" r:id="rId16" xr:uid="{00000000-0004-0000-0100-00000F000000}"/>
    <hyperlink ref="G323" r:id="rId17" xr:uid="{00000000-0004-0000-0100-000010000000}"/>
    <hyperlink ref="F54" r:id="rId18" xr:uid="{00000000-0004-0000-0100-000011000000}"/>
    <hyperlink ref="F55" r:id="rId19" xr:uid="{00000000-0004-0000-0100-000012000000}"/>
    <hyperlink ref="F56" r:id="rId20" xr:uid="{00000000-0004-0000-0100-000013000000}"/>
    <hyperlink ref="H178" r:id="rId21" xr:uid="{00000000-0004-0000-0100-000014000000}"/>
    <hyperlink ref="H277" r:id="rId22" xr:uid="{00000000-0004-0000-0100-000015000000}"/>
    <hyperlink ref="G291" r:id="rId23" xr:uid="{00000000-0004-0000-0100-000016000000}"/>
    <hyperlink ref="H84" r:id="rId24" xr:uid="{00000000-0004-0000-0100-000017000000}"/>
    <hyperlink ref="H85:H95" r:id="rId25" display="https://informacionpublica.paraguay.gov.py" xr:uid="{00000000-0004-0000-0100-000018000000}"/>
    <hyperlink ref="G334" r:id="rId26" xr:uid="{00000000-0004-0000-0100-000019000000}"/>
    <hyperlink ref="G335" r:id="rId27" xr:uid="{00000000-0004-0000-0100-00001A000000}"/>
    <hyperlink ref="G336" r:id="rId28" xr:uid="{00000000-0004-0000-0100-00001B000000}"/>
    <hyperlink ref="G337" r:id="rId29" xr:uid="{00000000-0004-0000-0100-00001C000000}"/>
    <hyperlink ref="G327" r:id="rId30" xr:uid="{00000000-0004-0000-0100-00001D000000}"/>
    <hyperlink ref="G329" r:id="rId31" xr:uid="{00000000-0004-0000-0100-00001E000000}"/>
    <hyperlink ref="G328" r:id="rId32" xr:uid="{00000000-0004-0000-0100-00001F000000}"/>
    <hyperlink ref="G325" r:id="rId33" xr:uid="{00000000-0004-0000-0100-000020000000}"/>
    <hyperlink ref="H42" r:id="rId34" xr:uid="{B2F12025-3573-479A-BB2D-0515D7CC491C}"/>
    <hyperlink ref="H43" r:id="rId35" xr:uid="{A23FF0BC-2E7F-47D9-BF65-5F496ADE47B2}"/>
    <hyperlink ref="H44" r:id="rId36" xr:uid="{31A57BC9-8CEC-41B2-B2D4-CD84B4E97ABD}"/>
    <hyperlink ref="H99" r:id="rId37" xr:uid="{1F5E69A1-7BB8-4280-B3D1-FB1DFC7784EA}"/>
    <hyperlink ref="H100" r:id="rId38" xr:uid="{0D15EAF4-638D-4472-8176-9ADBA2AE8C12}"/>
    <hyperlink ref="H101" r:id="rId39" xr:uid="{952D5CC1-C9D7-4900-B6B1-F2077DF3C302}"/>
    <hyperlink ref="H104" r:id="rId40" xr:uid="{2571B203-56A2-4EFD-93B3-FE0B0B3649FC}"/>
    <hyperlink ref="H103" r:id="rId41" xr:uid="{366A55FE-1786-4EF1-BB5B-A77EDA20B989}"/>
    <hyperlink ref="H106" r:id="rId42" xr:uid="{0F08DB85-9280-47B6-B961-DD524541A32E}"/>
    <hyperlink ref="H105" r:id="rId43" xr:uid="{F59AEF1C-78DD-435F-AB05-5510D56E9268}"/>
    <hyperlink ref="H107" r:id="rId44" xr:uid="{A827A36A-0BB3-40B0-AE17-3C2E4C7D35C5}"/>
    <hyperlink ref="H108" r:id="rId45" xr:uid="{9C233DD5-78C8-4E44-A0C7-0850D1649A3E}"/>
    <hyperlink ref="H109" r:id="rId46" xr:uid="{2F658129-3A00-4DA2-B8E9-9E6B216E31AE}"/>
    <hyperlink ref="H110" r:id="rId47" xr:uid="{878B8216-3331-4636-B1E4-6DDD213A70B0}"/>
    <hyperlink ref="H111" r:id="rId48" xr:uid="{028A09C0-A6DD-46BF-87A4-45629328A84C}"/>
    <hyperlink ref="H112" r:id="rId49" xr:uid="{22E7651D-1BA2-4618-828C-EA1A69A7DE16}"/>
    <hyperlink ref="H113" r:id="rId50" xr:uid="{50F8E947-448B-4B3E-A7D6-C02903892406}"/>
    <hyperlink ref="H114" r:id="rId51" xr:uid="{E1C75DC3-34B3-41CD-8FCF-D3F3218849D2}"/>
    <hyperlink ref="H115" r:id="rId52" xr:uid="{DC678D29-E9AC-4EAC-829E-E2FEDEA9128A}"/>
    <hyperlink ref="G374:H382" r:id="rId53" display="ANEXO DAI " xr:uid="{E6CC7A13-055D-4445-B885-019417133408}"/>
    <hyperlink ref="F282:H283" r:id="rId54" display="ANEXO DG" xr:uid="{9B2861DB-9EE3-4164-B14B-C103E1C75793}"/>
  </hyperlinks>
  <pageMargins left="0.23622047244094491" right="0.23622047244094491" top="0.74803149606299213" bottom="0.74803149606299213" header="0.31496062992125984" footer="0.31496062992125984"/>
  <pageSetup paperSize="9" scale="60" orientation="landscape" r:id="rId55"/>
  <headerFooter>
    <oddHeader>&amp;L&amp;G</oddHeader>
  </headerFooter>
  <drawing r:id="rId56"/>
  <legacyDrawingHF r:id="rId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Office Migraciones Licitacion ID 456301</cp:lastModifiedBy>
  <cp:lastPrinted>2025-02-19T18:38:49Z</cp:lastPrinted>
  <dcterms:created xsi:type="dcterms:W3CDTF">2020-06-23T19:35:00Z</dcterms:created>
  <dcterms:modified xsi:type="dcterms:W3CDTF">2025-02-19T18:38:54Z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