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User\Desktop\RCC 2025 FINAL 2DO TRIMESTRE\"/>
    </mc:Choice>
  </mc:AlternateContent>
  <xr:revisionPtr revIDLastSave="0" documentId="13_ncr:1_{EBE7B608-A1F3-4B11-9421-D3E909F73DE1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SEGUNDO INFORME PARCIAL" sheetId="1" r:id="rId1"/>
  </sheets>
  <externalReferences>
    <externalReference r:id="rId2"/>
    <externalReference r:id="rId3"/>
  </externalReferences>
  <definedNames>
    <definedName name="_xlnm.Print_Area" localSheetId="0">'SEGUNDO INFORME PARCIAL'!$B$1:$H$354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1" i="1" l="1"/>
  <c r="E170" i="1" s="1"/>
  <c r="F131" i="1"/>
  <c r="F170" i="1" s="1"/>
  <c r="G132" i="1"/>
  <c r="G133" i="1"/>
  <c r="G134" i="1"/>
  <c r="G170" i="1" s="1"/>
  <c r="G135" i="1"/>
  <c r="G136" i="1"/>
  <c r="E137" i="1"/>
  <c r="E171" i="1" s="1"/>
  <c r="F137" i="1"/>
  <c r="F171" i="1" s="1"/>
  <c r="G138" i="1"/>
  <c r="G139" i="1"/>
  <c r="G140" i="1"/>
  <c r="G171" i="1" s="1"/>
  <c r="G141" i="1"/>
  <c r="G142" i="1"/>
  <c r="G143" i="1"/>
  <c r="G144" i="1"/>
  <c r="G145" i="1"/>
  <c r="G146" i="1"/>
  <c r="E147" i="1"/>
  <c r="E172" i="1" s="1"/>
  <c r="F147" i="1"/>
  <c r="F172" i="1" s="1"/>
  <c r="G148" i="1"/>
  <c r="G149" i="1"/>
  <c r="G150" i="1"/>
  <c r="G151" i="1"/>
  <c r="G172" i="1" s="1"/>
  <c r="G152" i="1"/>
  <c r="G153" i="1"/>
  <c r="G154" i="1"/>
  <c r="E155" i="1"/>
  <c r="E173" i="1" s="1"/>
  <c r="F155" i="1"/>
  <c r="F173" i="1" s="1"/>
  <c r="G156" i="1"/>
  <c r="G157" i="1"/>
  <c r="G158" i="1"/>
  <c r="G173" i="1" s="1"/>
  <c r="G159" i="1"/>
  <c r="E160" i="1"/>
  <c r="F160" i="1"/>
  <c r="F174" i="1" s="1"/>
  <c r="G161" i="1"/>
  <c r="G162" i="1"/>
  <c r="E163" i="1"/>
  <c r="E175" i="1" s="1"/>
  <c r="F163" i="1"/>
  <c r="F175" i="1" s="1"/>
  <c r="G164" i="1"/>
  <c r="G163" i="1" s="1"/>
  <c r="G174" i="1" s="1"/>
  <c r="G175" i="1"/>
  <c r="H175" i="1" l="1"/>
  <c r="H173" i="1"/>
  <c r="E165" i="1"/>
  <c r="H172" i="1"/>
  <c r="H170" i="1"/>
  <c r="G160" i="1"/>
  <c r="G155" i="1"/>
  <c r="G131" i="1"/>
  <c r="E174" i="1"/>
  <c r="H174" i="1" s="1"/>
  <c r="G137" i="1"/>
  <c r="G147" i="1"/>
  <c r="F165" i="1"/>
  <c r="F176" i="1"/>
  <c r="H171" i="1"/>
  <c r="G176" i="1"/>
  <c r="G165" i="1" l="1"/>
  <c r="E176" i="1"/>
  <c r="H176" i="1" s="1"/>
</calcChain>
</file>

<file path=xl/sharedStrings.xml><?xml version="1.0" encoding="utf-8"?>
<sst xmlns="http://schemas.openxmlformats.org/spreadsheetml/2006/main" count="535" uniqueCount="402">
  <si>
    <t>1- PRESENTACIÓN</t>
  </si>
  <si>
    <t>Institución:</t>
  </si>
  <si>
    <t>Periodo del informe:</t>
  </si>
  <si>
    <t>Nro.</t>
  </si>
  <si>
    <t>Dependencia</t>
  </si>
  <si>
    <t>Responsable</t>
  </si>
  <si>
    <t>Cargo que Ocupa</t>
  </si>
  <si>
    <t>Priorización</t>
  </si>
  <si>
    <t>Vinculación POI, PEI, PND, ODS.</t>
  </si>
  <si>
    <t>Justificaciones</t>
  </si>
  <si>
    <t xml:space="preserve">Evidencia </t>
  </si>
  <si>
    <t>1°</t>
  </si>
  <si>
    <t>2°</t>
  </si>
  <si>
    <t>3°</t>
  </si>
  <si>
    <t>Mes</t>
  </si>
  <si>
    <t>Nivel de Cumplimiento (%)</t>
  </si>
  <si>
    <t>Enero</t>
  </si>
  <si>
    <t>Febrero</t>
  </si>
  <si>
    <t>Marzo</t>
  </si>
  <si>
    <t>Abril</t>
  </si>
  <si>
    <t>Cantidad de Consultas</t>
  </si>
  <si>
    <t>Respondidos</t>
  </si>
  <si>
    <t>Mayo</t>
  </si>
  <si>
    <t>Junio</t>
  </si>
  <si>
    <t>N°</t>
  </si>
  <si>
    <t>Descripción</t>
  </si>
  <si>
    <t>Objetivo</t>
  </si>
  <si>
    <t>Metas</t>
  </si>
  <si>
    <t>Población Beneficiaria</t>
  </si>
  <si>
    <t>Porcentaje de Ejecución</t>
  </si>
  <si>
    <t>Resultados Logrados</t>
  </si>
  <si>
    <t>Evidencia (Informe de Avance de Metas - SPR)</t>
  </si>
  <si>
    <t>ID</t>
  </si>
  <si>
    <t>Objeto</t>
  </si>
  <si>
    <t>Valor del Contrato</t>
  </si>
  <si>
    <t>Proveedor Adjudicado</t>
  </si>
  <si>
    <t>Estado (Ejecución - Finiquitado)</t>
  </si>
  <si>
    <t>Enlace DNCP</t>
  </si>
  <si>
    <t>Presupuestado</t>
  </si>
  <si>
    <t>Ejecutado</t>
  </si>
  <si>
    <t>Saldos</t>
  </si>
  <si>
    <t>Evidencia (Enlace Ley 5189)</t>
  </si>
  <si>
    <t>Evidencia</t>
  </si>
  <si>
    <t>Denominación</t>
  </si>
  <si>
    <t>Dependencia Responsable del Canal de Participación</t>
  </si>
  <si>
    <t>Evidencia (Página Web, Buzón de SQR, Etc.)</t>
  </si>
  <si>
    <t>Ticket Numero</t>
  </si>
  <si>
    <t>Fecha Ingreso</t>
  </si>
  <si>
    <t>Estado</t>
  </si>
  <si>
    <t>Auditorias Financieras</t>
  </si>
  <si>
    <t>Evidencia (Enlace Ley 5282/14)</t>
  </si>
  <si>
    <t>Auditorias de Gestión</t>
  </si>
  <si>
    <t>Auditorías Externas</t>
  </si>
  <si>
    <t>Otros tipos de Auditoria</t>
  </si>
  <si>
    <t>Planes de Mejoramiento elaborados en el Trimestre</t>
  </si>
  <si>
    <t>Informe de referencia</t>
  </si>
  <si>
    <t>Evidencia (Adjuntar Documento)</t>
  </si>
  <si>
    <t>Periodo</t>
  </si>
  <si>
    <t>Cantidad de Miembros del CRCC:</t>
  </si>
  <si>
    <t>Total Mujeres:</t>
  </si>
  <si>
    <t>Total Hombres :</t>
  </si>
  <si>
    <t>Nivel de Cumplimiento</t>
  </si>
  <si>
    <t>Total nivel directivo o rango superior:</t>
  </si>
  <si>
    <t>Calificación MECIP de la Contraloría General de la República (CGR)</t>
  </si>
  <si>
    <t>Julio</t>
  </si>
  <si>
    <t>Agosto</t>
  </si>
  <si>
    <t xml:space="preserve">Septiembre </t>
  </si>
  <si>
    <t>Octubre</t>
  </si>
  <si>
    <t>Noviembre</t>
  </si>
  <si>
    <t>Diciembre</t>
  </si>
  <si>
    <t>Septiembre</t>
  </si>
  <si>
    <t>5°</t>
  </si>
  <si>
    <t>(Adjuntar aquí el link de acceso directo a la Resolución)</t>
  </si>
  <si>
    <t>2-PRESENTACIÓN DE LOS MIEMBROS DEL COMITÉ DE RENDICIÓN DE CUENTAS AL CIUDADANO (CRCC)</t>
  </si>
  <si>
    <t>(Adjuntar aquí link de acceso al Resolución)</t>
  </si>
  <si>
    <t>(Adjuntar aquí link de acceso al Plan de Rendición de Cuentas al Ciudadano)</t>
  </si>
  <si>
    <t xml:space="preserve">Tema </t>
  </si>
  <si>
    <t>Enlace Portal AIP</t>
  </si>
  <si>
    <t>Fecha</t>
  </si>
  <si>
    <t>Fecha de Contrato</t>
  </si>
  <si>
    <t>Enlace Portal de Denuncias de la SENAC</t>
  </si>
  <si>
    <t>Nro. Informe</t>
  </si>
  <si>
    <t xml:space="preserve">(Puede complementar información aquí y apoyarse en gráficos ilustrativos) </t>
  </si>
  <si>
    <t xml:space="preserve">(Describir aquí los motivos de la selección temática y exponer si existió participación ciudadana en el proceso. Vincular la selección con el POI, PEI, PND2030 y ODS) </t>
  </si>
  <si>
    <t>Ambito de Aplicación</t>
  </si>
  <si>
    <t>Cantidad de Riesgos detectados</t>
  </si>
  <si>
    <t>Medidas de mitigación</t>
  </si>
  <si>
    <t>Enlace Evidencias</t>
  </si>
  <si>
    <t>Descripción del Riesgo de corrupción</t>
  </si>
  <si>
    <t>Cantidad de indicadores</t>
  </si>
  <si>
    <t>Descripción del Indicador misional</t>
  </si>
  <si>
    <t>2- PLAN DE RENDICIÓN DE CUENTAS AL CIUDADANO</t>
  </si>
  <si>
    <t>3- GESTIÓN INSTITUCIONAL</t>
  </si>
  <si>
    <t>3.1 Nivel de Cumplimiento  de Minimo de Información Disponible - Transparencia Activa Ley 5189 /14</t>
  </si>
  <si>
    <t>3.2 Nivel de Cumplimiento  de Minimo de Información Disponible - Transparencia Activa Ley 5282/14</t>
  </si>
  <si>
    <t>3.3 Nivel de Cumplimiento de Respuestas a Consultas Ciudadanas - Transparencia Pasiva Ley N° 5282/14</t>
  </si>
  <si>
    <t xml:space="preserve">Objeto de Gasto </t>
  </si>
  <si>
    <t>3.4- Servicios o Productos Misionales (Depende de la Naturaleza de la Misión Insitucional, puede abarcar un Programa o Proyecto)</t>
  </si>
  <si>
    <t>3.5 Contrataciones realizadas</t>
  </si>
  <si>
    <t>3.6 Ejecución Financiera</t>
  </si>
  <si>
    <t>2.1. Resolución de Aprobación y Anexo de Plan de Rendición de Cuentas</t>
  </si>
  <si>
    <t>2.2 Plan de Rendición de Cuentas. (Copiar abajo link de acceso directo)</t>
  </si>
  <si>
    <t>No Respondidos o Reconsideradas</t>
  </si>
  <si>
    <t>4- PARTICIPACIÓN CIUDADANA</t>
  </si>
  <si>
    <t>4.1. Canales de Participación Ciudadana existentes a la fecha.</t>
  </si>
  <si>
    <t>5- INDICADORES MISIONALES DE RENDICIÓN DE CUENTAS AL CIUDADANO</t>
  </si>
  <si>
    <t>5.1- Indicadores Misionales Identificados</t>
  </si>
  <si>
    <t>5.2 Gestión de riesgos de corrupción</t>
  </si>
  <si>
    <t>6- GESTIÓN DE DENUNCIAS</t>
  </si>
  <si>
    <t>6.1.Gestión de denuncias de corrupción</t>
  </si>
  <si>
    <t>7- CONTROL INTERNO Y EXTERNO</t>
  </si>
  <si>
    <t>7.1 Informes de Auditorias Internas y Auditorías Externas en el Trimestre</t>
  </si>
  <si>
    <t>7.2 Modelo Estándar de Control Interno para las Instituciones Públicas del Paraguay</t>
  </si>
  <si>
    <t xml:space="preserve">8- DESCRIPCIÓN CUALITATIVA DE LOGROS ALCANZADOS </t>
  </si>
  <si>
    <t>MATRIZ DE INFORMACIÓN MINIMA PARA INFORME DE RENDICIÓN DE CUENTAS AL CIUDADANO - EJERCICIO 2025</t>
  </si>
  <si>
    <t>Dirección General de Extranjeros</t>
  </si>
  <si>
    <t>Dirección General de Movimiento Migratorio</t>
  </si>
  <si>
    <t>Dirección General de Administración y Finanzas</t>
  </si>
  <si>
    <t xml:space="preserve">Dirección General de Asuntos Internacionales </t>
  </si>
  <si>
    <t>Dirección de Secretaria Privada</t>
  </si>
  <si>
    <t>Dirección de Gabinete</t>
  </si>
  <si>
    <t>Dirección de Asesoría Jurídica</t>
  </si>
  <si>
    <t>Dirección de Gestión de Talento Humano</t>
  </si>
  <si>
    <t>Dirección de Auditoria</t>
  </si>
  <si>
    <t>Dirección de Tecnología de la Información y Comunicación</t>
  </si>
  <si>
    <t>Dirección de Secretaría General</t>
  </si>
  <si>
    <t>Dirección de Inteligencia Migratoria</t>
  </si>
  <si>
    <t>Departamento de Planificación</t>
  </si>
  <si>
    <t>Departamento de Acceso a la Información Pública y Transparencia. Técnico de Apoyo</t>
  </si>
  <si>
    <t>Departamento de Comunicación Institucional. Técnico de Apoyo</t>
  </si>
  <si>
    <t>Abg. Nidia Villalba</t>
  </si>
  <si>
    <t>Mgtr. Leila Olavarrieta</t>
  </si>
  <si>
    <t>Sr. Favio Espinoza</t>
  </si>
  <si>
    <t>Dra. Mónica Enciso</t>
  </si>
  <si>
    <t>Mgtr. Fernando Pedrozo</t>
  </si>
  <si>
    <t>Lic. Iván Rojas</t>
  </si>
  <si>
    <t>Abg. Karina Gómez</t>
  </si>
  <si>
    <t>Abg. Nidia Martínez</t>
  </si>
  <si>
    <t>Lic. Susana Colorado</t>
  </si>
  <si>
    <t>Lic. Wilma Jara</t>
  </si>
  <si>
    <t>Lic. Gustavo Aguilar</t>
  </si>
  <si>
    <t>Mgtr. Letizia Zayas</t>
  </si>
  <si>
    <t>Abg. Dixon Colman</t>
  </si>
  <si>
    <t>Lic. Jesús Fernando Escobar</t>
  </si>
  <si>
    <t>Lic. Daisy Cano</t>
  </si>
  <si>
    <t xml:space="preserve">Directora </t>
  </si>
  <si>
    <t>Directora General</t>
  </si>
  <si>
    <t>Director General</t>
  </si>
  <si>
    <t>Director</t>
  </si>
  <si>
    <t>Directora</t>
  </si>
  <si>
    <t>Secretaria General</t>
  </si>
  <si>
    <t>Jefa Interina de Departamento</t>
  </si>
  <si>
    <t>Garantizar el cumplimiento de la normativa migratoria en el Paraguay, mediante una gestión eficiente, trasparente y orientada al servicio a los connacionales y extranjeros, con el objetivo de facilitar la movilidad segura y ordenada, contribuyendo al desarrollo del país y al fortalecimiento de la integración regional e internacional.</t>
  </si>
  <si>
    <t>SI</t>
  </si>
  <si>
    <t>Dirección de Transparencia y Anticorrupción</t>
  </si>
  <si>
    <t>La calificaciuón aún no ha sido emitida, dado que la Contraloría General de la República realiza dicha emisión en el tercer trimestre del año, correspondiente al Ejercicio Fiscal 2024.</t>
  </si>
  <si>
    <t>DIRECCIÓN NACIONAL DE MIGRACIONES</t>
  </si>
  <si>
    <t>https://adminaip.paraguay.gov.py</t>
  </si>
  <si>
    <t>Responsable de Gestión de la Planificación Estratégica y Sistemas Especializados SIAF/SIRSR/SPR</t>
  </si>
  <si>
    <t>Responsable de Sistemas Especializados SIRSR/INCONCERT</t>
  </si>
  <si>
    <t>Enlace publicación: página web de la Dirección Nacional de Migraciones</t>
  </si>
  <si>
    <t>Informado por correo electrónico a la Dirección General de Integridad Pública y Transparencia de la Contraloría Generald e la República: dgipt@contraloria.gov.py</t>
  </si>
  <si>
    <t>https://migraciones.gov.py/transparencia-ley-5189-14/</t>
  </si>
  <si>
    <t>https://migraciones.gov.py/informacion-publica-ley-5282-14/</t>
  </si>
  <si>
    <t>POI: Programas de desarrollo de capacidades
PND: Eje 3 – Desarrollo social inclusivo</t>
  </si>
  <si>
    <t>POI: Gestión del rendimiento institucional</t>
  </si>
  <si>
    <t>POI: Inclusión y acceso equitativo al empleo
PEI: Promoción de políticas de igualdad de oportunidades
PND: Eje 3 – Reducción de desigualdades
ODS 10: Reducción de las desigualdades</t>
  </si>
  <si>
    <t>POI: Procesos de selección por mérito
PEI: Fortalecimiento de la institucionalidad
PND: Eje 1 – Gobierno abierto y ético
ODS 16: Paz, justicia e instituciones sólidas</t>
  </si>
  <si>
    <t>Asegura el acceso equitativo a los cargos públicos, mejora la percepción ciudadana de la institución y garantiza idoneidad en los puestos.</t>
  </si>
  <si>
    <t>Fomenta una institución más inclusiva, diversa y justa, en cumplimiento de marcos legales y compromisos internacionales sobre derechos humanos.</t>
  </si>
  <si>
    <t>7°</t>
  </si>
  <si>
    <t>Gestión del Talento Humano</t>
  </si>
  <si>
    <t xml:space="preserve">Fortaleceer las capacidades técnicas, operativas y éticas para garantizar un servicio público eficiente. </t>
  </si>
  <si>
    <t>Cumplir con el 100% del plan anual de capacitación y becas institucionales.</t>
  </si>
  <si>
    <t>Alcance Institucional</t>
  </si>
  <si>
    <t>100% (Becas otorgadas) - 13,46% (Capacitaciones)</t>
  </si>
  <si>
    <t xml:space="preserve">Se otorgaron todas las becas solicitadas en el periodo - Se desarrollan gradualmente las capacitaciones en base al plan anual.  </t>
  </si>
  <si>
    <t>Evaluar el desempeño institucional y del personal para garantizar la eficiencia y efectividad en el cumplimiento de objetivos y metas.</t>
  </si>
  <si>
    <t>Realizar la evaluación anual del desempeño institucional y personal para identificar áreas de mejora y desarrollo.</t>
  </si>
  <si>
    <t xml:space="preserve">Fomentar la inclusión y equidad en el acceso de personas con discapacidad y de personas pertenecientes a comunidades indigenas a cargos públicos. </t>
  </si>
  <si>
    <t xml:space="preserve">Alcanzar el 5% de PCD de la nómina total de funcionarios y 1% de personas pertenecientes a comunidades indígenas de la nómina de funcionarios nombrados, conforme a lo establecido por ley. Las metas son de 25 PCD y 3 personas pertenecientes de comunidades indigenas </t>
  </si>
  <si>
    <t>40% (PCD) 67% (INDI)</t>
  </si>
  <si>
    <t xml:space="preserve">Actualmente se encuentran 10 personas con discapacidad y 2 personas pertenecientes a las comunidades indigenas dentro de la nómina Institucional (en carácter de contratados). </t>
  </si>
  <si>
    <t xml:space="preserve">Garantizar procesos de selección transparentes y basados en la meritocracia, promoviendo la igualdad de oportunidades y la idoneidad. </t>
  </si>
  <si>
    <t>Innovaciones Tecnologicas</t>
  </si>
  <si>
    <t>PND</t>
  </si>
  <si>
    <t>Adquisicion de bienes tecnologicos  acorde a las necesidades para mantener actualizados los procedimientos de los servicios.</t>
  </si>
  <si>
    <t>En Proceso</t>
  </si>
  <si>
    <t>Innovaciones Tecnológicas</t>
  </si>
  <si>
    <t>Brindar servicios eficientes mediante la adopción de tecnología moderna.</t>
  </si>
  <si>
    <t>Alcance Nacional</t>
  </si>
  <si>
    <t>6°</t>
  </si>
  <si>
    <t>Correo electrónico de atención al ciudadano</t>
  </si>
  <si>
    <t>E-mail habilitado para consultas, reclamos y denuncias</t>
  </si>
  <si>
    <t>Departamento de Atención al Público/Ciudadano | Dirección de Gabinete</t>
  </si>
  <si>
    <t>migraciones@migraciones.gov.py</t>
  </si>
  <si>
    <t>Red social Facebook</t>
  </si>
  <si>
    <t>Página oficial verificada en Facebook</t>
  </si>
  <si>
    <t>Departamento de Comunicación Institucional | Dirección de Gabinete</t>
  </si>
  <si>
    <t>https://www.facebook.com/MigracionesPY/</t>
  </si>
  <si>
    <t>Red Social X</t>
  </si>
  <si>
    <t>Cuenta oficial verificada en X</t>
  </si>
  <si>
    <t>https://twitter.com/MigracionesPY</t>
  </si>
  <si>
    <t>Red Social Instagram</t>
  </si>
  <si>
    <t>Cuenta oficial en Instagram</t>
  </si>
  <si>
    <t>https://www.instagram.com/Migracionespy/</t>
  </si>
  <si>
    <t>Portal de Acceso a la Información Pública</t>
  </si>
  <si>
    <t>Portal de solicitud de información pública del Gobierno Nacional</t>
  </si>
  <si>
    <t>https://informacionpublica.paraguay.gov.py/</t>
  </si>
  <si>
    <t>Portal de Denuncias</t>
  </si>
  <si>
    <t>Portal de denuncias del Gobierno Nacional</t>
  </si>
  <si>
    <t xml:space="preserve">www.denuncias.gov.py </t>
  </si>
  <si>
    <t>Contact Center</t>
  </si>
  <si>
    <t>Línea telefónica habilitada para atención</t>
  </si>
  <si>
    <t>021 411 2000</t>
  </si>
  <si>
    <t>ANEXO GABINETE</t>
  </si>
  <si>
    <t>Control migratorio en el territorio nacional</t>
  </si>
  <si>
    <t>Ejecución Presupuestaria</t>
  </si>
  <si>
    <t>Informes Trimestrales de RCC</t>
  </si>
  <si>
    <t>Presentado de acuerdo al calendario de la CGR</t>
  </si>
  <si>
    <t>De acuerdo a lo planificado</t>
  </si>
  <si>
    <t>Administrar los Recursos Financieros con criterios de eficiencia y procedimientos establecidos que ayude a la institucion a optimiar los recursos según el PNG 2025</t>
  </si>
  <si>
    <t>A Nivel Nacional</t>
  </si>
  <si>
    <t>Fiel cumplimiento a mandato de la  Ley</t>
  </si>
  <si>
    <t>Mediante el conocimiento e idoneidad de los funcionarios apostados en los Puestos de Control Migratorios y con la ayuda de las herramientas informaticas instaladas en los mismos, se pueden derivar los casos a las instituciones encargadas de la investigacion y pericia de tales documentos.</t>
  </si>
  <si>
    <t>Detecciones de Documentos de Viajes Fraudulentos</t>
  </si>
  <si>
    <t>Operaciones de Control Intrafrontera</t>
  </si>
  <si>
    <t>*Controles Intrafrontera en el puente internacional de la Amistad- CDE</t>
  </si>
  <si>
    <t>Agilizar el flujo personas en los principales Puestos de Control Migratorio.</t>
  </si>
  <si>
    <t>Ejecutar operativos de refuerzo para el control de ingreso y egreso de personas por los principales puestos de control  en temporadas de mayor flujo migratorio.</t>
  </si>
  <si>
    <t>*Deteccion de un ciudadano de nacionalidad Brasilera con intenciones de utilizar un carnet de recidencia permanente paraguayo  *Deteccion de un ciudadano Sancristobaleño con intenciones de utilizar un pasaporte Sancristobaleño posiblemente fraudulento</t>
  </si>
  <si>
    <t>Lograr indentificar los casos de utilizacion de documentos fraudulentos, evitando el ingreso de personas inescrupulosas que podrias estar vinculadas a asociaciones criminales.</t>
  </si>
  <si>
    <t>Evitar el ingreso de ciudadanos con documentos fraudulentos mediante la idoneidad de los funcionarios de frontera con la ayuda de las herramientas tecnologicas.</t>
  </si>
  <si>
    <t>No se detectaron casos de documentos fraudulentos en trámites de residencia y otros documentos migratorios.</t>
  </si>
  <si>
    <t>Detectar inconsistencias o irregularidades en la documentación presentada por los usuarios para trámites de residencia y otros documentos migratorios, con el fin de evitar la aprobación de solicitudes que contengan documentos de dudosa autenticidad o contenidos presumiblemente falsos, y derivar los casos a las dependencias o instituciones encargadas de la investigación.</t>
  </si>
  <si>
    <t>Plan Nacional de Desarrollo Paraguay 2030</t>
  </si>
  <si>
    <t>Detección de documentos fraudulentos en trámites de residencia y otros documentos migratorios.</t>
  </si>
  <si>
    <t>Acercar los servicios de documentación a los migrantes extranjeros en el territorio nacional, especialmente en localidades con acceso limitado a las oficinas de admisión de Migraciones.</t>
  </si>
  <si>
    <t>Equipos Móviles de Documentación "MIGRAMOVIL"</t>
  </si>
  <si>
    <t>* Cantidad de documentos fraudulentos detectados en trámites de residencia y otros documentos migratorios: 0</t>
  </si>
  <si>
    <t>Detección de documentos con indicios de irregularidad en los procesos habituales de verificación, con la debida derivación a las instancias responsables.</t>
  </si>
  <si>
    <t>Prevenir el otorgamiento de las residencias y otros trámites migratorios basados en documentación o información de dudosa autenticidad, mediante la aplicación de procedimientos, reglamentaciones, criterios técnicos y métodos de verificación disponibles para el funcionario verificador.</t>
  </si>
  <si>
    <t>Consolidar un sistema de atención migratoria más ágil, descentralizado y accesible, mediante el fortalecimiento de operativos móviles, la ampliación de la cobertura territorial y la mejora en los procesos de documentación de extranjeros en el país.</t>
  </si>
  <si>
    <t>Expandir, descentralizar y agilizar la atención, garantizando un proceso eficiente y accesible para la regularización de extranjeros en Paraguay y la documentación de nuevos migrantes.</t>
  </si>
  <si>
    <t>Informe DAF           N°05/25</t>
  </si>
  <si>
    <t>Informe DAF           N°06/25</t>
  </si>
  <si>
    <t>Informe DAF           N°07/25</t>
  </si>
  <si>
    <t>Informe DAF           N°08/25</t>
  </si>
  <si>
    <t>Ingresos marzo</t>
  </si>
  <si>
    <t>Ingresos abril</t>
  </si>
  <si>
    <t>Ingresos mayo</t>
  </si>
  <si>
    <t>Ingresos junio</t>
  </si>
  <si>
    <t>Informe final DA/DAG N°01</t>
  </si>
  <si>
    <t>Informe final DA/DAG N°02</t>
  </si>
  <si>
    <t>Sin movimiento</t>
  </si>
  <si>
    <t>Informe de recepción de bienes N° ACI 01</t>
  </si>
  <si>
    <t>Operativos de controles de apoyo intrafrontera en el Puente Internacional de la Amistad,por temporada alta.</t>
  </si>
  <si>
    <t>ANEXO DGMM</t>
  </si>
  <si>
    <t>ANEXO DGE</t>
  </si>
  <si>
    <t>* Cantidad de usuarios atendidos: 3.395  
* Cantidad de solicitudes recepcionadas: 1.433
* Total de Recaudaciones (en guaraníes): Gs. 3.423.399.616</t>
  </si>
  <si>
    <t>* Equipo Movil realizado en Ayolas: Modalidad Reducida ; Total de solicitudes recepcionadas: 28 ; Total de Recaudación: Gs. 861.016
* Equipo Movil realizado en Yabebyry: Modalidad Reducida ; Total de solicitudes recepcionadas: 17 ; Total de Recaudación: Gs. 2.905.929
* Equipo Movil en La Paloma: Modalidad Reducida ; Total de solicitudes recepcionadas: 4 ; Total de Recaudación: Gs. 11.193.208
* Equipo Movil Katuete: Modalidad Reducida ; Total de solicitudes recepcionadas: 19 ; Total de Recaudación: Gs. 43.373.681
* Equipo Movil realizado en Ciudad del Este: Modalidad Regular ; Total de solicitudes recepcionadas: 795 ; Total de Recaudación: Gs. 1.947.833.446
* Equipo Movil realizado en Pedro Juan Caballero: Modalidad Regular ; Total de solicitudes recepcionadas: 570 ; Total de Recaudación: Gs. 1.417.232.336</t>
  </si>
  <si>
    <t>Implementación del Sistema MIDAS en los puestos de control</t>
  </si>
  <si>
    <t xml:space="preserve">Se ha implementado el sistema MIDAS en los siguientes Puestos de Control:
1- P.C. Carmelo Peralta (CPA)
2-P.C. Cerrito (CRR)
</t>
  </si>
  <si>
    <t>Proyecto RRC (Reconocimeinto Reciproco de Competencias) Plan Piloto</t>
  </si>
  <si>
    <t xml:space="preserve">Se realizaron trabajos tecnicos para la implementacion del Proyecto RRC en los puestos de control de: 
-P.C. San Roque Gonzalez de Santa Cruz (PSR)
-P.C. Ferrocarril Posadas (PFP)
-P.C. San Roque Gonzalez de Santa Cruz-Oficina Tren - Argentina
-P.C. San Roque Gonzalez de Santa Cruz-Oficina Salida Argentina
-P.C. San Roque Gonzalez de Santa Cruz-Oficina Entrada Argentina
</t>
  </si>
  <si>
    <t>ANEXO DTIC</t>
  </si>
  <si>
    <t>Plan Anual de Capacitaciones y Becas</t>
  </si>
  <si>
    <t xml:space="preserve">Evaluación de Desempeño Institucional y Personal </t>
  </si>
  <si>
    <t>Incorporación de Personal con discapacidad y Personas pertenecientes a las Comunidades Indígenas</t>
  </si>
  <si>
    <t xml:space="preserve">Proceso de Selección Transparente </t>
  </si>
  <si>
    <t>ANEXO DGTH</t>
  </si>
  <si>
    <t xml:space="preserve">Realizar al menos 3 llamados a concursos; COII SALARIAL, CONCURSO DE MÉRITOS Y DESPRECARIZACIÓN. </t>
  </si>
  <si>
    <t xml:space="preserve">C.O.II SALARIAL </t>
  </si>
  <si>
    <t>Inicio planificado para el mes de noviembre de 2025</t>
  </si>
  <si>
    <t>Georgina Inés Issel</t>
  </si>
  <si>
    <t>Informe  Final DA/DAE N° 04/2025</t>
  </si>
  <si>
    <t>Informe  Final DA/DAE N°05/2025</t>
  </si>
  <si>
    <t>Proyectos institucionales</t>
  </si>
  <si>
    <t>Informe  Final DA/DAE N° 06/2025</t>
  </si>
  <si>
    <t>Informe  Final DA/DAE N° 07/2025</t>
  </si>
  <si>
    <t>Informe  Final DA/DAE N° 08/2025</t>
  </si>
  <si>
    <t>Informe de recepción N° 05</t>
  </si>
  <si>
    <t>Nota de verif. N° 02</t>
  </si>
  <si>
    <t>Nota de verif. N° 03</t>
  </si>
  <si>
    <t>Nota de verif. N° 04</t>
  </si>
  <si>
    <t>Impresoras licencias</t>
  </si>
  <si>
    <t>Nota de verif. N° 05</t>
  </si>
  <si>
    <t>Repuestos informáticos</t>
  </si>
  <si>
    <t>Nota de verif. N° 06</t>
  </si>
  <si>
    <t>Memo DA N°71</t>
  </si>
  <si>
    <t>Plan de mejoramiento DGE, DGMM,DGAF, DTIC</t>
  </si>
  <si>
    <t>Memo DA N°72</t>
  </si>
  <si>
    <t xml:space="preserve">Plan de mejoramiento riesgo </t>
  </si>
  <si>
    <t>SERVICIO INTEGRAL MEDICO S.A. (SIME SA)</t>
  </si>
  <si>
    <t>ADJUDICADO</t>
  </si>
  <si>
    <t>https://www.contrataciones.gov.py/licitaciones/adjudicacion/1f0116d4-65ed-684e-ac30-49ce5bcf6d93/resumen-adjudicacion.html</t>
  </si>
  <si>
    <t>ARTES GRAFICAS ZAMPHIROPOLOS S.A.</t>
  </si>
  <si>
    <t>https://www.contrataciones.gov.py/licitaciones/adjudicacion/1f013a91-10ff-6f22-92d2-73a300f4897e/resumen-adjudicacion.html</t>
  </si>
  <si>
    <t>DIGITALIZA S.A.</t>
  </si>
  <si>
    <t>https://www.contrataciones.gov.py/licitaciones/adjudicacion/1f0162c7-80ae-6914-a482-43d62c2ce683/resumen-adjudicacion.html</t>
  </si>
  <si>
    <t>SOLVER INDUSTRIAL S.R.L.</t>
  </si>
  <si>
    <t>https://www.contrataciones.gov.py/licitaciones/adjudicacion/1f014a08-fc0e-69ce-b484-35bb21915afe/resumen-adjudicacion.html</t>
  </si>
  <si>
    <t>Georgina Ines Issel</t>
  </si>
  <si>
    <t>https://www.contrataciones.gov.py/licitaciones/adjudicacion/1f01548a-024f-6852-93ec-9b31c5d38b61/resumen-adjudicacion.html</t>
  </si>
  <si>
    <t>UNIFLEX S.A.</t>
  </si>
  <si>
    <t>https://www.contrataciones.gov.py/licitaciones/adjudicacion/1f029dbf-b0c3-64a4-ba20-d5f46e709f7a/resumen-adjudicacion.html</t>
  </si>
  <si>
    <t>GRAFICA MONARCA S.R.L.</t>
  </si>
  <si>
    <t>https://www.contrataciones.gov.py/licitaciones/adjudicacion/1f03fc78-c821-6d12-9704-97d7588efd89/resumen-adjudicacion.html</t>
  </si>
  <si>
    <t>SERVICIOS PERSONALES</t>
  </si>
  <si>
    <t>REMUNERACIONES BASICAS</t>
  </si>
  <si>
    <t>REMUNERACIONES TEMPORALES</t>
  </si>
  <si>
    <t>ASIGNACIONES COMPLEMENTARIAS</t>
  </si>
  <si>
    <t>PERSONAL CONTRATADO</t>
  </si>
  <si>
    <t>OTROS GATOS</t>
  </si>
  <si>
    <t>SERVICIOS NO PERSONALES</t>
  </si>
  <si>
    <t>SERVICIOS BASICOS</t>
  </si>
  <si>
    <t>TRANSPORTE Y ALMACENAJE</t>
  </si>
  <si>
    <t>PASAJES Y VIATICOS</t>
  </si>
  <si>
    <t>GASTOS POR ASEO, MANTENIMIENTO Y REPARACIONES</t>
  </si>
  <si>
    <t>ALQUILERES Y DERECHOS</t>
  </si>
  <si>
    <t>SERVICIOS TECNICOS Y PROFESIONALES</t>
  </si>
  <si>
    <t>SERVICIO SOCIAL</t>
  </si>
  <si>
    <t>OTROS SERVICIOS EN GENERAL</t>
  </si>
  <si>
    <t>SERVICIOS DE CAPACITACION Y ADIESTRAMIENTO</t>
  </si>
  <si>
    <t>BIENES DE CONSUMO</t>
  </si>
  <si>
    <t>PRODUCTOS ALIMENTICIOS</t>
  </si>
  <si>
    <t>TEXTILES Y VESTUARIOS</t>
  </si>
  <si>
    <t>PRODUCTOS DE PAPEL, CARTON E IMPRESOS</t>
  </si>
  <si>
    <t>PRODUCTOS DE CONSUMO DE OFICINA E INSUMOS</t>
  </si>
  <si>
    <t>PRODUCTOS E INSTRUM. QUIMICOS Y MEDICINALES</t>
  </si>
  <si>
    <t>COMBUSTIBLES Y LUBRICANTES</t>
  </si>
  <si>
    <t>OTROS BIENES DE CONSUMO</t>
  </si>
  <si>
    <t>INVERSION FISICA</t>
  </si>
  <si>
    <t>CONSTRUCCIONES</t>
  </si>
  <si>
    <t>ADQUISICION DE MAQUINARIAS, EQUIPOS Y HERRAMIENTAS EN GENERAL</t>
  </si>
  <si>
    <t>ADQUISICION DE EQUIPO DE OFICINA Y COMPUTACION</t>
  </si>
  <si>
    <t>ADQUISICION DE ACTIVOS INTANGIBLES</t>
  </si>
  <si>
    <t>TRANSFERENCIAS</t>
  </si>
  <si>
    <t>TRANSFERENCIAS CORRIENTES AL SECTOR PRIVADO</t>
  </si>
  <si>
    <t>TRANSFERENCIAS CORRIENTES AL SECTOR EXTERNO</t>
  </si>
  <si>
    <t>OTROS GASTOS</t>
  </si>
  <si>
    <t>TOTAL</t>
  </si>
  <si>
    <t>RUBRO</t>
  </si>
  <si>
    <t>DESCRIPCION</t>
  </si>
  <si>
    <t>PRESUPUESTADO</t>
  </si>
  <si>
    <t>EJECUTADO</t>
  </si>
  <si>
    <t>SALDOS</t>
  </si>
  <si>
    <t>TOTALES</t>
  </si>
  <si>
    <t>EN EL PLAN ANUAL DE TRANSPARENCIA E INTEGRIDAD PÚBLICA</t>
  </si>
  <si>
    <t>Cancillería, Ministerio del Interior y Migraciones coordinan acciones en materia de seguridad e integración</t>
  </si>
  <si>
    <t>Instituciones del Poder Ejecutivo constituyen la Comisión Nacional de Búsqueda de Personas Desaparecidas “CONADE”</t>
  </si>
  <si>
    <t>Paraguay y Argentina fortalecen la preparación fronteriza en un simulacro binacional de salud</t>
  </si>
  <si>
    <t>Migraciones y DINAC sellan acuerdo para incorporar el sistema API/PNR en el control migratorio aéreo.</t>
  </si>
  <si>
    <t>La Dirección Nacional de Migraciones dio inicio a un programa de talleres virtuales orientados a fortalecer las capacidades internas de sus funcionarios</t>
  </si>
  <si>
    <t>Jornada de Vacunación “Cuidándonos Juntos” para servidores públicos de la Dirección Nacional de Migraciones</t>
  </si>
  <si>
    <t>33 servidores públicos de la DNM concluyen programa de actualización en administración financiera gubernamental</t>
  </si>
  <si>
    <t>Paraguay afina su hoja de ruta rumbo a los Juegos Panamericanos Junior ASU 2025 y el WRC Rally</t>
  </si>
  <si>
    <t>La DNM brindó servicios migratorios en el marco de “Ciudad Mujer Móvil” en el Departamento de Caazapá</t>
  </si>
  <si>
    <t>Delegación de Migraciones Paraguay inició curso internacional sobre Gestión Integral de Fronteras</t>
  </si>
  <si>
    <t>Ejercicio internacional “Charlie Lima Bravo 2025”: Paraguay fortalece capacidades en análisis de información migratoria</t>
  </si>
  <si>
    <t>Migraciones y DNIT coordinan acciones de seguridad y operatividad en zonas primarias</t>
  </si>
  <si>
    <t>Acuerdo entre Migraciones y SENASA impulsa mejoras en servicios en frontera</t>
  </si>
  <si>
    <t>Titular de Migraciones informó al Presidente de la República sobre avances en cooperación internacional y modernización del control migratorio</t>
  </si>
  <si>
    <t>Migraciones participó en la audiencia pública sobre el Proyecto de Ley de Protección de Datos Personales</t>
  </si>
  <si>
    <t>Última reunión de trabajo sobre Protocolo Interinstitucional para la Ejecución de Órdenes de Expulsión</t>
  </si>
  <si>
    <t>Migraciones y la Asociación del Cuerpo Consular del Paraguay firman convenio de cooperación</t>
  </si>
  <si>
    <t xml:space="preserve">Relojes biométricos </t>
  </si>
  <si>
    <t>Componentes informáticos</t>
  </si>
  <si>
    <t xml:space="preserve">Vehículo Hyundai </t>
  </si>
  <si>
    <t>Comprobantes de ingreso</t>
  </si>
  <si>
    <t xml:space="preserve">Seguridad de la Información </t>
  </si>
  <si>
    <r>
      <t xml:space="preserve">Verificación in situ- </t>
    </r>
    <r>
      <rPr>
        <sz val="12"/>
        <rFont val="Garamond"/>
        <family val="1"/>
      </rPr>
      <t>Perceptoria central</t>
    </r>
  </si>
  <si>
    <t>Verificación in situ- Puerto Falcón</t>
  </si>
  <si>
    <t>Verificación in situ- Alto Paraná</t>
  </si>
  <si>
    <t>Artes Gráficas Zanphiropolos</t>
  </si>
  <si>
    <t>Documentación migratoria</t>
  </si>
  <si>
    <t>Puerto Falcón</t>
  </si>
  <si>
    <t>Ing. Sergio Laterza</t>
  </si>
  <si>
    <t>4.2. Participación y difusión en idioma Guaraní</t>
  </si>
  <si>
    <t>Producto (actividades, materiales, insumos, etc)</t>
  </si>
  <si>
    <t>Enlace</t>
  </si>
  <si>
    <t>Pagina Web Insitucional - Guaraní</t>
  </si>
  <si>
    <t>La página web cuenta con traducción al idioma guaraní a través de la herramienta Google Translate, con el objetivo de promover el acceso a la información en ambas lenguas oficiales del país</t>
  </si>
  <si>
    <t>migraciones.gov.py</t>
  </si>
  <si>
    <t>16 (Dieciséis)</t>
  </si>
  <si>
    <t>7 (Siete)</t>
  </si>
  <si>
    <t>9 (Nueve)</t>
  </si>
  <si>
    <t>13 (Trece)</t>
  </si>
  <si>
    <r>
      <t>Informe de recepción N° 03/202</t>
    </r>
    <r>
      <rPr>
        <sz val="12"/>
        <color rgb="FF00B050"/>
        <rFont val="Garamond"/>
        <family val="1"/>
      </rPr>
      <t>5</t>
    </r>
  </si>
  <si>
    <r>
      <t>Informe de recepción de bienes N°02/202</t>
    </r>
    <r>
      <rPr>
        <sz val="12"/>
        <color rgb="FF00B050"/>
        <rFont val="Garamond"/>
        <family val="1"/>
      </rPr>
      <t>5</t>
    </r>
  </si>
  <si>
    <t>MISIÓN INSTITUCIONAL</t>
  </si>
  <si>
    <t>Administrar los Recursos Financieros provenientes del PGN 2025 ajustandose estrictamente a procedimientos legales a fin de rendir cuentas en forma.</t>
  </si>
  <si>
    <t>Promueve el desarrollo profesional continuo de los servidores públicos de la Institución.</t>
  </si>
  <si>
    <t>Permite medir el cumplimiento de metas institucionales y el desempeño del personal para la mejora continua.</t>
  </si>
  <si>
    <t>Procedimientos en Frontera Primer Semestre</t>
  </si>
  <si>
    <t>Usuarios domiciliados en los Departamentos de Misiones, Canindeyú, Alto Paraná y Amambay</t>
  </si>
  <si>
    <t>Personas con discapacidad y pertenecientes a comunidades indígenas</t>
  </si>
  <si>
    <t>Alcance Institucional y de la ciudadanía interesada en acceder a cargos públicos a través de concursos</t>
  </si>
  <si>
    <t>EJECUCION FINANCIERA</t>
  </si>
  <si>
    <t>Digitalización de Archivos Migratorios</t>
  </si>
  <si>
    <t>ABRIL, MAYO, JUNIO</t>
  </si>
  <si>
    <t>SOLVER Industrial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</si>
</sst>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%"/>
  </numFmts>
  <fonts count="2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8"/>
      <color theme="1"/>
      <name val="Garamond"/>
      <family val="1"/>
    </font>
    <font>
      <sz val="11"/>
      <color theme="1"/>
      <name val="Garamond"/>
      <family val="1"/>
    </font>
    <font>
      <sz val="15"/>
      <color theme="1"/>
      <name val="Garamond"/>
      <family val="1"/>
    </font>
    <font>
      <b/>
      <u/>
      <sz val="14"/>
      <color theme="1"/>
      <name val="Garamond"/>
      <family val="1"/>
    </font>
    <font>
      <sz val="12"/>
      <color theme="1"/>
      <name val="Garamond"/>
      <family val="1"/>
    </font>
    <font>
      <b/>
      <sz val="14"/>
      <color theme="1"/>
      <name val="Garamond"/>
      <family val="1"/>
    </font>
    <font>
      <sz val="14"/>
      <color theme="1"/>
      <name val="Garamond"/>
      <family val="1"/>
    </font>
    <font>
      <b/>
      <sz val="12"/>
      <color theme="1"/>
      <name val="Garamond"/>
      <family val="1"/>
    </font>
    <font>
      <b/>
      <sz val="11"/>
      <color theme="1"/>
      <name val="Garamond"/>
      <family val="1"/>
    </font>
    <font>
      <b/>
      <u/>
      <sz val="13"/>
      <color theme="1"/>
      <name val="Garamond"/>
      <family val="1"/>
    </font>
    <font>
      <sz val="13"/>
      <color theme="1"/>
      <name val="Garamond"/>
      <family val="1"/>
    </font>
    <font>
      <sz val="10"/>
      <color theme="1"/>
      <name val="Garamond"/>
      <family val="1"/>
    </font>
    <font>
      <b/>
      <sz val="13"/>
      <color theme="1"/>
      <name val="Garamond"/>
      <family val="1"/>
    </font>
    <font>
      <u/>
      <sz val="11"/>
      <color theme="10"/>
      <name val="Calibri"/>
      <family val="2"/>
    </font>
    <font>
      <sz val="12"/>
      <color rgb="FF00B050"/>
      <name val="Garamond"/>
      <family val="1"/>
    </font>
    <font>
      <sz val="12"/>
      <color indexed="8"/>
      <name val="Garamond"/>
      <family val="1"/>
    </font>
    <font>
      <sz val="12"/>
      <name val="Garamond"/>
      <family val="1"/>
    </font>
    <font>
      <b/>
      <sz val="13"/>
      <color rgb="FF000000"/>
      <name val="Garamond"/>
      <family val="1"/>
    </font>
    <font>
      <b/>
      <u/>
      <sz val="12"/>
      <color theme="1"/>
      <name val="Garamond"/>
      <family val="1"/>
    </font>
    <font>
      <u/>
      <sz val="12"/>
      <color theme="10"/>
      <name val="Garamond"/>
      <family val="1"/>
    </font>
    <font>
      <b/>
      <u/>
      <sz val="16"/>
      <name val="Garamond"/>
      <family val="1"/>
    </font>
    <font>
      <b/>
      <sz val="10"/>
      <color theme="1"/>
      <name val="Garamond"/>
      <family val="1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9">
    <xf numFmtId="0" fontId="0" fillId="0" borderId="0">
      <alignment vertical="center"/>
    </xf>
    <xf numFmtId="9" fontId="4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9" fontId="2" fillId="0" borderId="0" applyFont="0" applyFill="0" applyBorder="0" applyAlignment="0" applyProtection="0"/>
    <xf numFmtId="0" fontId="2" fillId="0" borderId="0">
      <alignment vertical="center"/>
    </xf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87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9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9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3" borderId="0" xfId="0" applyFont="1" applyFill="1" applyProtection="1">
      <alignment vertical="center"/>
      <protection locked="0"/>
    </xf>
    <xf numFmtId="0" fontId="9" fillId="0" borderId="0" xfId="0" applyFont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top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 wrapText="1"/>
    </xf>
    <xf numFmtId="9" fontId="9" fillId="7" borderId="1" xfId="0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 wrapText="1"/>
    </xf>
    <xf numFmtId="9" fontId="9" fillId="7" borderId="1" xfId="4" applyFont="1" applyFill="1" applyBorder="1" applyAlignment="1">
      <alignment horizontal="center" vertical="center"/>
    </xf>
    <xf numFmtId="9" fontId="9" fillId="7" borderId="1" xfId="1" applyFont="1" applyFill="1" applyBorder="1" applyAlignment="1">
      <alignment horizontal="center" vertical="center"/>
    </xf>
    <xf numFmtId="14" fontId="9" fillId="7" borderId="1" xfId="0" applyNumberFormat="1" applyFont="1" applyFill="1" applyBorder="1" applyAlignment="1">
      <alignment horizontal="center" vertical="center"/>
    </xf>
    <xf numFmtId="14" fontId="9" fillId="7" borderId="9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 applyAlignment="1" applyProtection="1">
      <alignment horizontal="center" vertical="center" wrapText="1"/>
      <protection locked="0"/>
    </xf>
    <xf numFmtId="41" fontId="9" fillId="7" borderId="1" xfId="8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0" fontId="21" fillId="7" borderId="1" xfId="0" applyFont="1" applyFill="1" applyBorder="1" applyAlignment="1">
      <alignment horizontal="center" vertical="center" wrapText="1"/>
    </xf>
    <xf numFmtId="0" fontId="24" fillId="7" borderId="1" xfId="2" applyFont="1" applyFill="1" applyBorder="1" applyAlignment="1" applyProtection="1">
      <alignment horizontal="center" vertical="center" wrapText="1"/>
    </xf>
    <xf numFmtId="0" fontId="24" fillId="7" borderId="1" xfId="2" applyFont="1" applyFill="1" applyBorder="1" applyAlignment="1" applyProtection="1">
      <alignment horizontal="center" vertical="center"/>
    </xf>
    <xf numFmtId="0" fontId="9" fillId="7" borderId="1" xfId="3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/>
    </xf>
    <xf numFmtId="9" fontId="20" fillId="7" borderId="1" xfId="6" applyFont="1" applyFill="1" applyBorder="1" applyAlignment="1">
      <alignment horizontal="center" vertical="center"/>
    </xf>
    <xf numFmtId="0" fontId="21" fillId="7" borderId="3" xfId="0" applyFont="1" applyFill="1" applyBorder="1" applyAlignment="1">
      <alignment horizontal="center" vertical="center" wrapText="1"/>
    </xf>
    <xf numFmtId="9" fontId="9" fillId="7" borderId="1" xfId="0" applyNumberFormat="1" applyFont="1" applyFill="1" applyBorder="1" applyAlignment="1">
      <alignment horizontal="center" vertical="center"/>
    </xf>
    <xf numFmtId="164" fontId="9" fillId="7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3" fontId="12" fillId="2" borderId="1" xfId="0" applyNumberFormat="1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3" fontId="9" fillId="7" borderId="1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2" fillId="7" borderId="1" xfId="0" applyFont="1" applyFill="1" applyBorder="1" applyAlignment="1">
      <alignment horizontal="center"/>
    </xf>
    <xf numFmtId="3" fontId="12" fillId="7" borderId="1" xfId="0" applyNumberFormat="1" applyFont="1" applyFill="1" applyBorder="1" applyAlignment="1">
      <alignment horizontal="center"/>
    </xf>
    <xf numFmtId="0" fontId="9" fillId="7" borderId="0" xfId="0" applyFont="1" applyFill="1" applyAlignment="1">
      <alignment horizontal="center"/>
    </xf>
    <xf numFmtId="9" fontId="12" fillId="2" borderId="1" xfId="0" applyNumberFormat="1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vertical="top" wrapText="1"/>
    </xf>
    <xf numFmtId="0" fontId="11" fillId="0" borderId="0" xfId="0" applyFont="1">
      <alignment vertical="center"/>
    </xf>
    <xf numFmtId="0" fontId="11" fillId="0" borderId="0" xfId="0" applyFont="1" applyProtection="1">
      <alignment vertical="center"/>
      <protection locked="0"/>
    </xf>
    <xf numFmtId="0" fontId="15" fillId="0" borderId="0" xfId="0" applyFont="1">
      <alignment vertical="center"/>
    </xf>
    <xf numFmtId="0" fontId="15" fillId="3" borderId="0" xfId="0" applyFont="1" applyFill="1" applyProtection="1">
      <alignment vertical="center"/>
      <protection locked="0"/>
    </xf>
    <xf numFmtId="0" fontId="16" fillId="7" borderId="1" xfId="0" applyFont="1" applyFill="1" applyBorder="1" applyAlignment="1">
      <alignment horizontal="center"/>
    </xf>
    <xf numFmtId="0" fontId="16" fillId="7" borderId="1" xfId="0" applyFont="1" applyFill="1" applyBorder="1" applyAlignment="1">
      <alignment horizontal="center" wrapText="1"/>
    </xf>
    <xf numFmtId="0" fontId="26" fillId="7" borderId="1" xfId="0" applyFont="1" applyFill="1" applyBorder="1" applyAlignment="1">
      <alignment horizontal="center" wrapText="1"/>
    </xf>
    <xf numFmtId="0" fontId="12" fillId="9" borderId="1" xfId="0" applyFont="1" applyFill="1" applyBorder="1" applyAlignment="1">
      <alignment horizontal="center" wrapText="1"/>
    </xf>
    <xf numFmtId="0" fontId="12" fillId="9" borderId="1" xfId="0" applyFont="1" applyFill="1" applyBorder="1" applyAlignment="1">
      <alignment horizontal="center" vertical="top" wrapText="1"/>
    </xf>
    <xf numFmtId="0" fontId="9" fillId="9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9" fillId="7" borderId="2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24" fillId="7" borderId="1" xfId="2" applyFont="1" applyFill="1" applyBorder="1" applyAlignment="1" applyProtection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left" vertical="center" wrapText="1"/>
    </xf>
    <xf numFmtId="0" fontId="9" fillId="7" borderId="3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center" vertical="top"/>
    </xf>
    <xf numFmtId="0" fontId="12" fillId="6" borderId="1" xfId="0" applyFont="1" applyFill="1" applyBorder="1" applyAlignment="1">
      <alignment horizontal="center" vertical="top" wrapText="1"/>
    </xf>
    <xf numFmtId="0" fontId="12" fillId="6" borderId="1" xfId="0" applyFont="1" applyFill="1" applyBorder="1" applyAlignment="1">
      <alignment horizontal="left" vertical="center"/>
    </xf>
    <xf numFmtId="0" fontId="9" fillId="7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9" fillId="7" borderId="2" xfId="0" applyFont="1" applyFill="1" applyBorder="1" applyAlignment="1">
      <alignment horizontal="left" vertical="center"/>
    </xf>
    <xf numFmtId="0" fontId="9" fillId="7" borderId="3" xfId="0" applyFont="1" applyFill="1" applyBorder="1" applyAlignment="1">
      <alignment horizontal="left" vertical="center"/>
    </xf>
    <xf numFmtId="0" fontId="9" fillId="7" borderId="5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9" fillId="7" borderId="14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top" wrapText="1"/>
    </xf>
    <xf numFmtId="0" fontId="10" fillId="4" borderId="6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left" vertical="top" wrapText="1"/>
    </xf>
    <xf numFmtId="0" fontId="9" fillId="7" borderId="3" xfId="0" applyFont="1" applyFill="1" applyBorder="1" applyAlignment="1">
      <alignment horizontal="left" vertical="top" wrapText="1"/>
    </xf>
    <xf numFmtId="0" fontId="9" fillId="7" borderId="1" xfId="0" applyFont="1" applyFill="1" applyBorder="1" applyAlignment="1">
      <alignment horizontal="left" vertical="top" wrapText="1"/>
    </xf>
    <xf numFmtId="0" fontId="12" fillId="7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/>
    </xf>
    <xf numFmtId="0" fontId="9" fillId="7" borderId="1" xfId="5" applyFont="1" applyFill="1" applyBorder="1" applyAlignment="1">
      <alignment horizontal="left" vertical="center" wrapText="1"/>
    </xf>
    <xf numFmtId="0" fontId="12" fillId="7" borderId="1" xfId="5" applyFont="1" applyFill="1" applyBorder="1" applyAlignment="1">
      <alignment horizontal="left" vertical="center"/>
    </xf>
    <xf numFmtId="0" fontId="20" fillId="7" borderId="9" xfId="0" applyFont="1" applyFill="1" applyBorder="1" applyAlignment="1">
      <alignment horizontal="center" vertical="center" wrapText="1"/>
    </xf>
    <xf numFmtId="0" fontId="20" fillId="7" borderId="8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9" fillId="7" borderId="2" xfId="0" applyFont="1" applyFill="1" applyBorder="1" applyAlignment="1" applyProtection="1">
      <alignment horizontal="center" vertical="center"/>
      <protection locked="0"/>
    </xf>
    <xf numFmtId="0" fontId="9" fillId="7" borderId="3" xfId="0" applyFont="1" applyFill="1" applyBorder="1" applyAlignment="1" applyProtection="1">
      <alignment horizontal="center" vertical="center"/>
      <protection locked="0"/>
    </xf>
    <xf numFmtId="9" fontId="9" fillId="7" borderId="9" xfId="0" applyNumberFormat="1" applyFont="1" applyFill="1" applyBorder="1" applyAlignment="1">
      <alignment horizontal="center" vertical="center"/>
    </xf>
    <xf numFmtId="9" fontId="9" fillId="7" borderId="8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2" fillId="2" borderId="4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8" fillId="7" borderId="2" xfId="2" applyFill="1" applyBorder="1" applyAlignment="1" applyProtection="1">
      <alignment horizontal="center" vertical="center"/>
    </xf>
    <xf numFmtId="0" fontId="19" fillId="7" borderId="3" xfId="0" applyFont="1" applyFill="1" applyBorder="1" applyAlignment="1">
      <alignment horizontal="center" vertical="center"/>
    </xf>
    <xf numFmtId="0" fontId="24" fillId="7" borderId="9" xfId="2" applyFont="1" applyFill="1" applyBorder="1" applyAlignment="1" applyProtection="1">
      <alignment horizontal="center" vertical="center" wrapText="1"/>
    </xf>
    <xf numFmtId="0" fontId="24" fillId="7" borderId="5" xfId="2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0" fontId="12" fillId="7" borderId="12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wrapText="1"/>
    </xf>
    <xf numFmtId="0" fontId="12" fillId="9" borderId="1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0" fontId="12" fillId="9" borderId="1" xfId="0" applyFont="1" applyFill="1" applyBorder="1" applyAlignment="1">
      <alignment horizontal="center" vertical="top" wrapText="1"/>
    </xf>
    <xf numFmtId="0" fontId="10" fillId="4" borderId="2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2" fillId="7" borderId="2" xfId="0" applyFont="1" applyFill="1" applyBorder="1" applyAlignment="1" applyProtection="1">
      <alignment horizontal="center" vertical="center"/>
      <protection locked="0"/>
    </xf>
    <xf numFmtId="0" fontId="12" fillId="7" borderId="3" xfId="0" applyFont="1" applyFill="1" applyBorder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17" fillId="6" borderId="2" xfId="0" applyFont="1" applyFill="1" applyBorder="1" applyAlignment="1" applyProtection="1">
      <alignment horizontal="center" vertical="center"/>
      <protection locked="0"/>
    </xf>
    <xf numFmtId="0" fontId="17" fillId="6" borderId="4" xfId="0" applyFont="1" applyFill="1" applyBorder="1" applyAlignment="1" applyProtection="1">
      <alignment horizontal="center" vertical="center"/>
      <protection locked="0"/>
    </xf>
    <xf numFmtId="0" fontId="17" fillId="6" borderId="3" xfId="0" applyFont="1" applyFill="1" applyBorder="1" applyAlignment="1" applyProtection="1">
      <alignment horizontal="center" vertical="center"/>
      <protection locked="0"/>
    </xf>
    <xf numFmtId="0" fontId="9" fillId="7" borderId="4" xfId="0" applyFont="1" applyFill="1" applyBorder="1" applyAlignment="1" applyProtection="1">
      <alignment horizontal="center" vertical="center"/>
      <protection locked="0"/>
    </xf>
    <xf numFmtId="0" fontId="12" fillId="7" borderId="2" xfId="0" applyFont="1" applyFill="1" applyBorder="1" applyAlignment="1">
      <alignment horizontal="left" vertical="center"/>
    </xf>
    <xf numFmtId="0" fontId="12" fillId="7" borderId="4" xfId="0" applyFont="1" applyFill="1" applyBorder="1" applyAlignment="1">
      <alignment horizontal="left" vertical="center"/>
    </xf>
    <xf numFmtId="0" fontId="12" fillId="7" borderId="3" xfId="0" applyFont="1" applyFill="1" applyBorder="1" applyAlignment="1">
      <alignment horizontal="left" vertical="center"/>
    </xf>
    <xf numFmtId="0" fontId="22" fillId="8" borderId="2" xfId="0" applyFont="1" applyFill="1" applyBorder="1" applyAlignment="1" applyProtection="1">
      <alignment horizontal="center" vertical="center"/>
      <protection locked="0"/>
    </xf>
    <xf numFmtId="0" fontId="22" fillId="8" borderId="4" xfId="0" applyFont="1" applyFill="1" applyBorder="1" applyAlignment="1" applyProtection="1">
      <alignment horizontal="center" vertical="center"/>
      <protection locked="0"/>
    </xf>
    <xf numFmtId="0" fontId="22" fillId="8" borderId="3" xfId="0" applyFont="1" applyFill="1" applyBorder="1" applyAlignment="1" applyProtection="1">
      <alignment horizontal="center" vertical="center"/>
      <protection locked="0"/>
    </xf>
    <xf numFmtId="0" fontId="12" fillId="7" borderId="2" xfId="0" applyFont="1" applyFill="1" applyBorder="1" applyAlignment="1" applyProtection="1">
      <alignment horizontal="center" vertical="center" wrapText="1"/>
      <protection locked="0"/>
    </xf>
    <xf numFmtId="0" fontId="12" fillId="7" borderId="3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</cellXfs>
  <cellStyles count="9">
    <cellStyle name="Hipervínculo" xfId="2" builtinId="8"/>
    <cellStyle name="Millares [0] 2" xfId="8" xr:uid="{52595F9E-8441-4CF9-BC56-5C0E87BD9113}"/>
    <cellStyle name="Normal" xfId="0" builtinId="0"/>
    <cellStyle name="Normal 2" xfId="3" xr:uid="{D9FAF24E-1AD6-452C-936D-C1F35CF52FC7}"/>
    <cellStyle name="Normal 3" xfId="5" xr:uid="{C0007115-DA9F-4A73-96A0-0257DD73FF80}"/>
    <cellStyle name="Porcentaje" xfId="1" builtinId="5"/>
    <cellStyle name="Porcentaje 2" xfId="6" xr:uid="{A38A9B15-A6C6-4A54-A734-0CC44157D220}"/>
    <cellStyle name="Porcentaje 3" xfId="7" xr:uid="{3086D662-417C-4CD2-A578-05356E3C5929}"/>
    <cellStyle name="Porcentual 3" xfId="4" xr:uid="{5F8C6D04-F8A9-4ABA-BF6D-3302B3A098A2}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/>
            </a:pPr>
            <a:r>
              <a:rPr lang="es-ES"/>
              <a:t>EJECUCION PRESUPUESTARIA</a:t>
            </a:r>
          </a:p>
        </c:rich>
      </c:tx>
      <c:layout>
        <c:manualLayout>
          <c:xMode val="edge"/>
          <c:yMode val="edge"/>
          <c:x val="0.37509055259682739"/>
          <c:y val="1.43866357378272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806585277327289"/>
          <c:y val="1.119707675708663E-2"/>
          <c:w val="0.89182596900854261"/>
          <c:h val="0.757253257421250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'[1]3.6 Ejecución Financiera'!$D$39</c:f>
              <c:strCache>
                <c:ptCount val="1"/>
                <c:pt idx="0">
                  <c:v>PRESUPUESTADO</c:v>
                </c:pt>
              </c:strCache>
            </c:strRef>
          </c:tx>
          <c:invertIfNegative val="0"/>
          <c:cat>
            <c:multiLvlStrRef>
              <c:f>'[1]3.6 Ejecución Financiera'!$B$40:$C$45</c:f>
              <c:multiLvlStrCache>
                <c:ptCount val="6"/>
                <c:lvl>
                  <c:pt idx="0">
                    <c:v>SERVICIOS PERSONALES</c:v>
                  </c:pt>
                  <c:pt idx="1">
                    <c:v>SERVICIOS NO PERSONALES</c:v>
                  </c:pt>
                  <c:pt idx="2">
                    <c:v>BIENES DE CONSUMO</c:v>
                  </c:pt>
                  <c:pt idx="3">
                    <c:v>INVERSION FISICA</c:v>
                  </c:pt>
                  <c:pt idx="4">
                    <c:v>TRANSFERENCIAS</c:v>
                  </c:pt>
                  <c:pt idx="5">
                    <c:v>OTROS GASTOS</c:v>
                  </c:pt>
                </c:lvl>
                <c:lvl>
                  <c:pt idx="0">
                    <c:v>100</c:v>
                  </c:pt>
                  <c:pt idx="1">
                    <c:v>200</c:v>
                  </c:pt>
                  <c:pt idx="2">
                    <c:v>300</c:v>
                  </c:pt>
                  <c:pt idx="3">
                    <c:v>500</c:v>
                  </c:pt>
                  <c:pt idx="4">
                    <c:v>800</c:v>
                  </c:pt>
                  <c:pt idx="5">
                    <c:v>900</c:v>
                  </c:pt>
                </c:lvl>
              </c:multiLvlStrCache>
            </c:multiLvlStrRef>
          </c:cat>
          <c:val>
            <c:numRef>
              <c:f>'[1]3.6 Ejecución Financiera'!$D$40:$D$45</c:f>
              <c:numCache>
                <c:formatCode>General</c:formatCode>
                <c:ptCount val="6"/>
                <c:pt idx="0">
                  <c:v>34757588094</c:v>
                </c:pt>
                <c:pt idx="1">
                  <c:v>12912191471</c:v>
                </c:pt>
                <c:pt idx="2">
                  <c:v>3746968829</c:v>
                </c:pt>
                <c:pt idx="3">
                  <c:v>3901773500</c:v>
                </c:pt>
                <c:pt idx="4">
                  <c:v>1734764820</c:v>
                </c:pt>
                <c:pt idx="5">
                  <c:v>180000000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BF-4012-9C00-ED2493C2C46F}"/>
            </c:ext>
          </c:extLst>
        </c:ser>
        <c:ser>
          <c:idx val="1"/>
          <c:order val="1"/>
          <c:tx>
            <c:strRef>
              <c:f>'[1]3.6 Ejecución Financiera'!$E$39</c:f>
              <c:strCache>
                <c:ptCount val="1"/>
                <c:pt idx="0">
                  <c:v>EJECUTADO</c:v>
                </c:pt>
              </c:strCache>
            </c:strRef>
          </c:tx>
          <c:invertIfNegative val="0"/>
          <c:cat>
            <c:multiLvlStrRef>
              <c:f>'[1]3.6 Ejecución Financiera'!$B$40:$C$45</c:f>
              <c:multiLvlStrCache>
                <c:ptCount val="6"/>
                <c:lvl>
                  <c:pt idx="0">
                    <c:v>SERVICIOS PERSONALES</c:v>
                  </c:pt>
                  <c:pt idx="1">
                    <c:v>SERVICIOS NO PERSONALES</c:v>
                  </c:pt>
                  <c:pt idx="2">
                    <c:v>BIENES DE CONSUMO</c:v>
                  </c:pt>
                  <c:pt idx="3">
                    <c:v>INVERSION FISICA</c:v>
                  </c:pt>
                  <c:pt idx="4">
                    <c:v>TRANSFERENCIAS</c:v>
                  </c:pt>
                  <c:pt idx="5">
                    <c:v>OTROS GASTOS</c:v>
                  </c:pt>
                </c:lvl>
                <c:lvl>
                  <c:pt idx="0">
                    <c:v>100</c:v>
                  </c:pt>
                  <c:pt idx="1">
                    <c:v>200</c:v>
                  </c:pt>
                  <c:pt idx="2">
                    <c:v>300</c:v>
                  </c:pt>
                  <c:pt idx="3">
                    <c:v>500</c:v>
                  </c:pt>
                  <c:pt idx="4">
                    <c:v>800</c:v>
                  </c:pt>
                  <c:pt idx="5">
                    <c:v>900</c:v>
                  </c:pt>
                </c:lvl>
              </c:multiLvlStrCache>
            </c:multiLvlStrRef>
          </c:cat>
          <c:val>
            <c:numRef>
              <c:f>'[1]3.6 Ejecución Financiera'!$E$40:$E$45</c:f>
              <c:numCache>
                <c:formatCode>General</c:formatCode>
                <c:ptCount val="6"/>
                <c:pt idx="0">
                  <c:v>32524560905</c:v>
                </c:pt>
                <c:pt idx="1">
                  <c:v>11788604555</c:v>
                </c:pt>
                <c:pt idx="2">
                  <c:v>3552353302</c:v>
                </c:pt>
                <c:pt idx="3">
                  <c:v>3344134465</c:v>
                </c:pt>
                <c:pt idx="4">
                  <c:v>1704310822</c:v>
                </c:pt>
                <c:pt idx="5">
                  <c:v>114904722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BF-4012-9C00-ED2493C2C46F}"/>
            </c:ext>
          </c:extLst>
        </c:ser>
        <c:ser>
          <c:idx val="2"/>
          <c:order val="2"/>
          <c:tx>
            <c:strRef>
              <c:f>'[1]3.6 Ejecución Financiera'!$F$39</c:f>
              <c:strCache>
                <c:ptCount val="1"/>
                <c:pt idx="0">
                  <c:v>SALDOS</c:v>
                </c:pt>
              </c:strCache>
            </c:strRef>
          </c:tx>
          <c:invertIfNegative val="0"/>
          <c:cat>
            <c:multiLvlStrRef>
              <c:f>'[1]3.6 Ejecución Financiera'!$B$40:$C$45</c:f>
              <c:multiLvlStrCache>
                <c:ptCount val="6"/>
                <c:lvl>
                  <c:pt idx="0">
                    <c:v>SERVICIOS PERSONALES</c:v>
                  </c:pt>
                  <c:pt idx="1">
                    <c:v>SERVICIOS NO PERSONALES</c:v>
                  </c:pt>
                  <c:pt idx="2">
                    <c:v>BIENES DE CONSUMO</c:v>
                  </c:pt>
                  <c:pt idx="3">
                    <c:v>INVERSION FISICA</c:v>
                  </c:pt>
                  <c:pt idx="4">
                    <c:v>TRANSFERENCIAS</c:v>
                  </c:pt>
                  <c:pt idx="5">
                    <c:v>OTROS GASTOS</c:v>
                  </c:pt>
                </c:lvl>
                <c:lvl>
                  <c:pt idx="0">
                    <c:v>100</c:v>
                  </c:pt>
                  <c:pt idx="1">
                    <c:v>200</c:v>
                  </c:pt>
                  <c:pt idx="2">
                    <c:v>300</c:v>
                  </c:pt>
                  <c:pt idx="3">
                    <c:v>500</c:v>
                  </c:pt>
                  <c:pt idx="4">
                    <c:v>800</c:v>
                  </c:pt>
                  <c:pt idx="5">
                    <c:v>900</c:v>
                  </c:pt>
                </c:lvl>
              </c:multiLvlStrCache>
            </c:multiLvlStrRef>
          </c:cat>
          <c:val>
            <c:numRef>
              <c:f>'[1]3.6 Ejecución Financiera'!$F$40:$F$45</c:f>
              <c:numCache>
                <c:formatCode>General</c:formatCode>
                <c:ptCount val="6"/>
                <c:pt idx="0">
                  <c:v>2233027189</c:v>
                </c:pt>
                <c:pt idx="1">
                  <c:v>1123586916</c:v>
                </c:pt>
                <c:pt idx="2">
                  <c:v>194615527</c:v>
                </c:pt>
                <c:pt idx="3">
                  <c:v>557639035</c:v>
                </c:pt>
                <c:pt idx="4">
                  <c:v>30453998</c:v>
                </c:pt>
                <c:pt idx="5">
                  <c:v>65095278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BF-4012-9C00-ED2493C2C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229568"/>
        <c:axId val="133264128"/>
      </c:barChart>
      <c:catAx>
        <c:axId val="1332295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high"/>
        <c:txPr>
          <a:bodyPr/>
          <a:lstStyle/>
          <a:p>
            <a:pPr>
              <a:defRPr lang="es-ES"/>
            </a:pPr>
            <a:endParaRPr lang="es-ES"/>
          </a:p>
        </c:txPr>
        <c:crossAx val="133264128"/>
        <c:crosses val="autoZero"/>
        <c:auto val="1"/>
        <c:lblAlgn val="ctr"/>
        <c:lblOffset val="100"/>
        <c:noMultiLvlLbl val="0"/>
      </c:catAx>
      <c:valAx>
        <c:axId val="1332641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133229568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s-ES" b="1"/>
            </a:pPr>
            <a:endParaRPr lang="es-ES"/>
          </a:p>
        </c:txPr>
      </c:dTable>
      <c:spPr>
        <a:solidFill>
          <a:srgbClr val="FFC000">
            <a:lumMod val="20000"/>
            <a:lumOff val="80000"/>
          </a:srgbClr>
        </a:solidFill>
      </c:spPr>
    </c:plotArea>
    <c:plotVisOnly val="1"/>
    <c:dispBlanksAs val="gap"/>
    <c:showDLblsOverMax val="0"/>
  </c:chart>
  <c:spPr>
    <a:solidFill>
      <a:schemeClr val="accent4">
        <a:lumMod val="20000"/>
        <a:lumOff val="80000"/>
      </a:schemeClr>
    </a:solidFill>
  </c:spPr>
  <c:printSettings>
    <c:headerFooter/>
    <c:pageMargins b="0.75000000000000566" l="0.70000000000000062" r="0.70000000000000062" t="0.7500000000000056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PY" b="1">
                <a:solidFill>
                  <a:schemeClr val="tx2">
                    <a:lumMod val="60000"/>
                    <a:lumOff val="40000"/>
                  </a:schemeClr>
                </a:solidFill>
              </a:rPr>
              <a:t>RESUMEN DE ATENCIÓN DE CONSULTAS - SEGUNDO TRIMESTRE 2025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  <c:spPr>
        <a:solidFill>
          <a:schemeClr val="lt1"/>
        </a:solidFill>
        <a:ln w="25400" cap="flat" cmpd="sng" algn="ctr">
          <a:solidFill>
            <a:schemeClr val="accent1"/>
          </a:solidFill>
          <a:prstDash val="solid"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[2]NOVIEMBRE!$C$5</c:f>
              <c:strCache>
                <c:ptCount val="1"/>
                <c:pt idx="0">
                  <c:v>LÍNEA BAJA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Lbls>
            <c:dLbl>
              <c:idx val="0"/>
              <c:layout>
                <c:manualLayout>
                  <c:x val="7.877465507142340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92-4AEC-9A29-428C99F16E5A}"/>
                </c:ext>
              </c:extLst>
            </c:dLbl>
            <c:dLbl>
              <c:idx val="1"/>
              <c:layout>
                <c:manualLayout>
                  <c:x val="7.877465507142340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92-4AEC-9A29-428C99F16E5A}"/>
                </c:ext>
              </c:extLst>
            </c:dLbl>
            <c:dLbl>
              <c:idx val="2"/>
              <c:layout>
                <c:manualLayout>
                  <c:x val="1.050328734285645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92-4AEC-9A29-428C99F16E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[2]NOVIEMBRE!$D$4:$F$4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[2]NOVIEMBRE!$D$5:$F$5</c:f>
              <c:numCache>
                <c:formatCode>General</c:formatCode>
                <c:ptCount val="3"/>
                <c:pt idx="0">
                  <c:v>1563</c:v>
                </c:pt>
                <c:pt idx="1">
                  <c:v>1592</c:v>
                </c:pt>
                <c:pt idx="2">
                  <c:v>1570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92-4AEC-9A29-428C99F16E5A}"/>
            </c:ext>
          </c:extLst>
        </c:ser>
        <c:ser>
          <c:idx val="1"/>
          <c:order val="1"/>
          <c:tx>
            <c:strRef>
              <c:f>[2]NOVIEMBRE!$C$6</c:f>
              <c:strCache>
                <c:ptCount val="1"/>
                <c:pt idx="0">
                  <c:v>E-MAIL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2.100657468571291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92-4AEC-9A29-428C99F16E5A}"/>
                </c:ext>
              </c:extLst>
            </c:dLbl>
            <c:dLbl>
              <c:idx val="1"/>
              <c:layout>
                <c:manualLayout>
                  <c:x val="2.36323965214270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92-4AEC-9A29-428C99F16E5A}"/>
                </c:ext>
              </c:extLst>
            </c:dLbl>
            <c:dLbl>
              <c:idx val="2"/>
              <c:layout>
                <c:manualLayout>
                  <c:x val="1.575493101428467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792-4AEC-9A29-428C99F16E5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[2]NOVIEMBRE!$D$4:$F$4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[2]NOVIEMBRE!$D$6:$F$6</c:f>
              <c:numCache>
                <c:formatCode>General</c:formatCode>
                <c:ptCount val="3"/>
                <c:pt idx="0">
                  <c:v>401</c:v>
                </c:pt>
                <c:pt idx="1">
                  <c:v>516</c:v>
                </c:pt>
                <c:pt idx="2">
                  <c:v>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792-4AEC-9A29-428C99F16E5A}"/>
            </c:ext>
          </c:extLst>
        </c:ser>
        <c:ser>
          <c:idx val="2"/>
          <c:order val="2"/>
          <c:tx>
            <c:strRef>
              <c:f>[2]NOVIEMBRE!$C$7</c:f>
              <c:strCache>
                <c:ptCount val="1"/>
                <c:pt idx="0">
                  <c:v>FACEBOOK</c:v>
                </c:pt>
              </c:strCache>
            </c:strRef>
          </c:tx>
          <c:spPr>
            <a:solidFill>
              <a:srgbClr val="00CC00"/>
            </a:solidFill>
          </c:spPr>
          <c:invertIfNegative val="0"/>
          <c:dLbls>
            <c:dLbl>
              <c:idx val="0"/>
              <c:layout>
                <c:manualLayout>
                  <c:x val="1.575493101428467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792-4AEC-9A29-428C99F16E5A}"/>
                </c:ext>
              </c:extLst>
            </c:dLbl>
            <c:dLbl>
              <c:idx val="1"/>
              <c:layout>
                <c:manualLayout>
                  <c:x val="1.575493101428467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792-4AEC-9A29-428C99F16E5A}"/>
                </c:ext>
              </c:extLst>
            </c:dLbl>
            <c:dLbl>
              <c:idx val="2"/>
              <c:layout>
                <c:manualLayout>
                  <c:x val="1.312910917857056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792-4AEC-9A29-428C99F16E5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[2]NOVIEMBRE!$D$4:$F$4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[2]NOVIEMBRE!$D$7:$F$7</c:f>
              <c:numCache>
                <c:formatCode>General</c:formatCode>
                <c:ptCount val="3"/>
                <c:pt idx="0">
                  <c:v>57</c:v>
                </c:pt>
                <c:pt idx="1">
                  <c:v>32</c:v>
                </c:pt>
                <c:pt idx="2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792-4AEC-9A29-428C99F16E5A}"/>
            </c:ext>
          </c:extLst>
        </c:ser>
        <c:ser>
          <c:idx val="3"/>
          <c:order val="3"/>
          <c:tx>
            <c:strRef>
              <c:f>[2]NOVIEMBRE!$C$8</c:f>
              <c:strCache>
                <c:ptCount val="1"/>
                <c:pt idx="0">
                  <c:v>INSTAGRAM</c:v>
                </c:pt>
              </c:strCache>
            </c:strRef>
          </c:tx>
          <c:spPr>
            <a:solidFill>
              <a:srgbClr val="FFCC66"/>
            </a:solidFill>
          </c:spPr>
          <c:invertIfNegative val="0"/>
          <c:dLbls>
            <c:dLbl>
              <c:idx val="0"/>
              <c:layout>
                <c:manualLayout>
                  <c:x val="1.8380752849998797E-2"/>
                  <c:y val="8.590297254302795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792-4AEC-9A29-428C99F16E5A}"/>
                </c:ext>
              </c:extLst>
            </c:dLbl>
            <c:dLbl>
              <c:idx val="1"/>
              <c:layout>
                <c:manualLayout>
                  <c:x val="1.575493101428467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792-4AEC-9A29-428C99F16E5A}"/>
                </c:ext>
              </c:extLst>
            </c:dLbl>
            <c:dLbl>
              <c:idx val="2"/>
              <c:layout>
                <c:manualLayout>
                  <c:x val="1.312910917857056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792-4AEC-9A29-428C99F16E5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[2]NOVIEMBRE!$D$4:$F$4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[2]NOVIEMBRE!$D$8:$F$8</c:f>
              <c:numCache>
                <c:formatCode>General</c:formatCode>
                <c:ptCount val="3"/>
                <c:pt idx="0">
                  <c:v>58</c:v>
                </c:pt>
                <c:pt idx="1">
                  <c:v>56</c:v>
                </c:pt>
                <c:pt idx="2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792-4AEC-9A29-428C99F16E5A}"/>
            </c:ext>
          </c:extLst>
        </c:ser>
        <c:ser>
          <c:idx val="4"/>
          <c:order val="4"/>
          <c:tx>
            <c:strRef>
              <c:f>[2]NOVIEMBRE!$C$9</c:f>
              <c:strCache>
                <c:ptCount val="1"/>
                <c:pt idx="0">
                  <c:v>X</c:v>
                </c:pt>
              </c:strCache>
            </c:strRef>
          </c:tx>
          <c:spPr>
            <a:solidFill>
              <a:srgbClr val="0066FF"/>
            </a:solidFill>
          </c:spPr>
          <c:invertIfNegative val="0"/>
          <c:dLbls>
            <c:dLbl>
              <c:idx val="0"/>
              <c:layout>
                <c:manualLayout>
                  <c:x val="1.5754931014284677E-2"/>
                  <c:y val="4.68566908402917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792-4AEC-9A29-428C99F16E5A}"/>
                </c:ext>
              </c:extLst>
            </c:dLbl>
            <c:dLbl>
              <c:idx val="1"/>
              <c:layout>
                <c:manualLayout>
                  <c:x val="1.838075284999879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792-4AEC-9A29-428C99F16E5A}"/>
                </c:ext>
              </c:extLst>
            </c:dLbl>
            <c:dLbl>
              <c:idx val="2"/>
              <c:layout>
                <c:manualLayout>
                  <c:x val="1.0503287342856457E-2"/>
                  <c:y val="-8.590297254302795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792-4AEC-9A29-428C99F16E5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[2]NOVIEMBRE!$D$4:$F$4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[2]NOVIEMBRE!$D$9:$F$9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7792-4AEC-9A29-428C99F16E5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87367424"/>
        <c:axId val="187368960"/>
        <c:axId val="0"/>
      </c:bar3DChart>
      <c:catAx>
        <c:axId val="187367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ES"/>
          </a:p>
        </c:txPr>
        <c:crossAx val="187368960"/>
        <c:crosses val="autoZero"/>
        <c:auto val="1"/>
        <c:lblAlgn val="ctr"/>
        <c:lblOffset val="100"/>
        <c:noMultiLvlLbl val="0"/>
      </c:catAx>
      <c:valAx>
        <c:axId val="187368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ES"/>
          </a:p>
        </c:txPr>
        <c:crossAx val="187367424"/>
        <c:crosses val="autoZero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11.jpeg"/><Relationship Id="rId18" Type="http://schemas.openxmlformats.org/officeDocument/2006/relationships/image" Target="../media/image16.png"/><Relationship Id="rId3" Type="http://schemas.openxmlformats.org/officeDocument/2006/relationships/image" Target="../media/image1.emf"/><Relationship Id="rId21" Type="http://schemas.openxmlformats.org/officeDocument/2006/relationships/image" Target="../media/image19.jpeg"/><Relationship Id="rId7" Type="http://schemas.openxmlformats.org/officeDocument/2006/relationships/image" Target="../media/image5.jpeg"/><Relationship Id="rId12" Type="http://schemas.openxmlformats.org/officeDocument/2006/relationships/image" Target="../media/image10.jpeg"/><Relationship Id="rId17" Type="http://schemas.openxmlformats.org/officeDocument/2006/relationships/image" Target="../media/image15.png"/><Relationship Id="rId25" Type="http://schemas.openxmlformats.org/officeDocument/2006/relationships/image" Target="../media/image23.png"/><Relationship Id="rId2" Type="http://schemas.openxmlformats.org/officeDocument/2006/relationships/chart" Target="../charts/chart2.xml"/><Relationship Id="rId16" Type="http://schemas.openxmlformats.org/officeDocument/2006/relationships/image" Target="../media/image14.png"/><Relationship Id="rId20" Type="http://schemas.openxmlformats.org/officeDocument/2006/relationships/image" Target="../media/image18.jpeg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11" Type="http://schemas.openxmlformats.org/officeDocument/2006/relationships/image" Target="../media/image9.jpeg"/><Relationship Id="rId24" Type="http://schemas.openxmlformats.org/officeDocument/2006/relationships/image" Target="../media/image22.jpg"/><Relationship Id="rId5" Type="http://schemas.openxmlformats.org/officeDocument/2006/relationships/image" Target="../media/image3.jpeg"/><Relationship Id="rId15" Type="http://schemas.openxmlformats.org/officeDocument/2006/relationships/image" Target="../media/image13.jpeg"/><Relationship Id="rId23" Type="http://schemas.openxmlformats.org/officeDocument/2006/relationships/image" Target="../media/image21.jpg"/><Relationship Id="rId10" Type="http://schemas.openxmlformats.org/officeDocument/2006/relationships/image" Target="../media/image8.jpeg"/><Relationship Id="rId19" Type="http://schemas.openxmlformats.org/officeDocument/2006/relationships/image" Target="../media/image17.jpeg"/><Relationship Id="rId4" Type="http://schemas.openxmlformats.org/officeDocument/2006/relationships/image" Target="../media/image2.png"/><Relationship Id="rId9" Type="http://schemas.openxmlformats.org/officeDocument/2006/relationships/image" Target="../media/image7.png"/><Relationship Id="rId14" Type="http://schemas.openxmlformats.org/officeDocument/2006/relationships/image" Target="../media/image12.png"/><Relationship Id="rId22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195</xdr:row>
      <xdr:rowOff>0</xdr:rowOff>
    </xdr:from>
    <xdr:to>
      <xdr:col>8</xdr:col>
      <xdr:colOff>0</xdr:colOff>
      <xdr:row>222</xdr:row>
      <xdr:rowOff>188259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179302</xdr:colOff>
      <xdr:row>235</xdr:row>
      <xdr:rowOff>82176</xdr:rowOff>
    </xdr:from>
    <xdr:to>
      <xdr:col>7</xdr:col>
      <xdr:colOff>2133600</xdr:colOff>
      <xdr:row>240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836706</xdr:colOff>
      <xdr:row>235</xdr:row>
      <xdr:rowOff>44823</xdr:rowOff>
    </xdr:from>
    <xdr:ext cx="5728074" cy="2725644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706" y="5310243"/>
          <a:ext cx="5728074" cy="2725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284578</xdr:colOff>
      <xdr:row>327</xdr:row>
      <xdr:rowOff>88348</xdr:rowOff>
    </xdr:from>
    <xdr:to>
      <xdr:col>2</xdr:col>
      <xdr:colOff>1836638</xdr:colOff>
      <xdr:row>327</xdr:row>
      <xdr:rowOff>1706117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578" y="123113248"/>
          <a:ext cx="3195440" cy="1619039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235080</xdr:colOff>
      <xdr:row>327</xdr:row>
      <xdr:rowOff>635486</xdr:rowOff>
    </xdr:from>
    <xdr:to>
      <xdr:col>5</xdr:col>
      <xdr:colOff>1608273</xdr:colOff>
      <xdr:row>327</xdr:row>
      <xdr:rowOff>2043296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680" y="126390886"/>
          <a:ext cx="2978473" cy="140400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181795</xdr:colOff>
      <xdr:row>327</xdr:row>
      <xdr:rowOff>131797</xdr:rowOff>
    </xdr:from>
    <xdr:to>
      <xdr:col>7</xdr:col>
      <xdr:colOff>1990752</xdr:colOff>
      <xdr:row>327</xdr:row>
      <xdr:rowOff>1700445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3145" y="123156697"/>
          <a:ext cx="3630137" cy="1571188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284745</xdr:colOff>
      <xdr:row>328</xdr:row>
      <xdr:rowOff>98044</xdr:rowOff>
    </xdr:from>
    <xdr:to>
      <xdr:col>2</xdr:col>
      <xdr:colOff>1853318</xdr:colOff>
      <xdr:row>328</xdr:row>
      <xdr:rowOff>2208759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45" y="125320044"/>
          <a:ext cx="3209413" cy="211071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133484</xdr:colOff>
      <xdr:row>328</xdr:row>
      <xdr:rowOff>71783</xdr:rowOff>
    </xdr:from>
    <xdr:to>
      <xdr:col>3</xdr:col>
      <xdr:colOff>2049566</xdr:colOff>
      <xdr:row>328</xdr:row>
      <xdr:rowOff>1841603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134" y="125293783"/>
          <a:ext cx="1917352" cy="176728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122419</xdr:colOff>
      <xdr:row>328</xdr:row>
      <xdr:rowOff>635828</xdr:rowOff>
    </xdr:from>
    <xdr:to>
      <xdr:col>5</xdr:col>
      <xdr:colOff>1777728</xdr:colOff>
      <xdr:row>328</xdr:row>
      <xdr:rowOff>2666190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3019" y="125857828"/>
          <a:ext cx="3258049" cy="2030362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219491</xdr:colOff>
      <xdr:row>327</xdr:row>
      <xdr:rowOff>55495</xdr:rowOff>
    </xdr:from>
    <xdr:to>
      <xdr:col>3</xdr:col>
      <xdr:colOff>2083299</xdr:colOff>
      <xdr:row>327</xdr:row>
      <xdr:rowOff>1386013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3141" y="123080395"/>
          <a:ext cx="1866348" cy="1321628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179182</xdr:colOff>
      <xdr:row>328</xdr:row>
      <xdr:rowOff>123408</xdr:rowOff>
    </xdr:from>
    <xdr:to>
      <xdr:col>7</xdr:col>
      <xdr:colOff>2005165</xdr:colOff>
      <xdr:row>328</xdr:row>
      <xdr:rowOff>2324700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0532" y="125345408"/>
          <a:ext cx="3644623" cy="2201292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54504</xdr:colOff>
      <xdr:row>325</xdr:row>
      <xdr:rowOff>115956</xdr:rowOff>
    </xdr:from>
    <xdr:to>
      <xdr:col>5</xdr:col>
      <xdr:colOff>1760257</xdr:colOff>
      <xdr:row>325</xdr:row>
      <xdr:rowOff>2157710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90"/>
        <a:stretch/>
      </xdr:blipFill>
      <xdr:spPr bwMode="auto">
        <a:xfrm>
          <a:off x="7160982" y="107077565"/>
          <a:ext cx="1710833" cy="2050644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216841</xdr:colOff>
      <xdr:row>325</xdr:row>
      <xdr:rowOff>128147</xdr:rowOff>
    </xdr:from>
    <xdr:to>
      <xdr:col>7</xdr:col>
      <xdr:colOff>2004458</xdr:colOff>
      <xdr:row>325</xdr:row>
      <xdr:rowOff>2146687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0641" y="122632347"/>
          <a:ext cx="1783807" cy="201600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111085</xdr:colOff>
      <xdr:row>325</xdr:row>
      <xdr:rowOff>1145208</xdr:rowOff>
    </xdr:from>
    <xdr:to>
      <xdr:col>6</xdr:col>
      <xdr:colOff>1734311</xdr:colOff>
      <xdr:row>325</xdr:row>
      <xdr:rowOff>2921497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2435" y="120728408"/>
          <a:ext cx="1619416" cy="1772479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355875</xdr:colOff>
      <xdr:row>324</xdr:row>
      <xdr:rowOff>128071</xdr:rowOff>
    </xdr:from>
    <xdr:to>
      <xdr:col>2</xdr:col>
      <xdr:colOff>1761601</xdr:colOff>
      <xdr:row>324</xdr:row>
      <xdr:rowOff>2354181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75" y="119730321"/>
          <a:ext cx="3055456" cy="222103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250784</xdr:colOff>
      <xdr:row>324</xdr:row>
      <xdr:rowOff>682235</xdr:rowOff>
    </xdr:from>
    <xdr:to>
      <xdr:col>3</xdr:col>
      <xdr:colOff>2029405</xdr:colOff>
      <xdr:row>324</xdr:row>
      <xdr:rowOff>2803574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4434" y="120284485"/>
          <a:ext cx="1777351" cy="2117529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105728</xdr:colOff>
      <xdr:row>324</xdr:row>
      <xdr:rowOff>22363</xdr:rowOff>
    </xdr:from>
    <xdr:to>
      <xdr:col>4</xdr:col>
      <xdr:colOff>1513785</xdr:colOff>
      <xdr:row>324</xdr:row>
      <xdr:rowOff>1544523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6328" y="116703613"/>
          <a:ext cx="1409327" cy="151835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139960</xdr:colOff>
      <xdr:row>324</xdr:row>
      <xdr:rowOff>841237</xdr:rowOff>
    </xdr:from>
    <xdr:to>
      <xdr:col>5</xdr:col>
      <xdr:colOff>1752476</xdr:colOff>
      <xdr:row>324</xdr:row>
      <xdr:rowOff>2714507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760" y="120443487"/>
          <a:ext cx="1612516" cy="187200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96063</xdr:colOff>
      <xdr:row>324</xdr:row>
      <xdr:rowOff>144393</xdr:rowOff>
    </xdr:from>
    <xdr:to>
      <xdr:col>6</xdr:col>
      <xdr:colOff>1662184</xdr:colOff>
      <xdr:row>324</xdr:row>
      <xdr:rowOff>1826120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7413" y="116825643"/>
          <a:ext cx="1575011" cy="1681727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138076</xdr:colOff>
      <xdr:row>324</xdr:row>
      <xdr:rowOff>800652</xdr:rowOff>
    </xdr:from>
    <xdr:to>
      <xdr:col>7</xdr:col>
      <xdr:colOff>2004413</xdr:colOff>
      <xdr:row>324</xdr:row>
      <xdr:rowOff>2702340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91876" y="117481902"/>
          <a:ext cx="1862527" cy="1901688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126728</xdr:colOff>
      <xdr:row>325</xdr:row>
      <xdr:rowOff>446708</xdr:rowOff>
    </xdr:from>
    <xdr:to>
      <xdr:col>2</xdr:col>
      <xdr:colOff>2067555</xdr:colOff>
      <xdr:row>325</xdr:row>
      <xdr:rowOff>2537460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28C950D-3383-F21D-0370-5408B8241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28" y="120029908"/>
          <a:ext cx="3590557" cy="2093292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2</xdr:col>
      <xdr:colOff>184193</xdr:colOff>
      <xdr:row>246</xdr:row>
      <xdr:rowOff>12700</xdr:rowOff>
    </xdr:from>
    <xdr:to>
      <xdr:col>6</xdr:col>
      <xdr:colOff>1630091</xdr:colOff>
      <xdr:row>246</xdr:row>
      <xdr:rowOff>4579620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290EE18F-4870-4C37-889B-BC223C5FE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828843" y="82391250"/>
          <a:ext cx="9333868" cy="4572000"/>
        </a:xfrm>
        <a:prstGeom prst="rect">
          <a:avLst/>
        </a:prstGeom>
      </xdr:spPr>
    </xdr:pic>
    <xdr:clientData/>
  </xdr:twoCellAnchor>
  <xdr:twoCellAnchor editAs="oneCell">
    <xdr:from>
      <xdr:col>4</xdr:col>
      <xdr:colOff>723905</xdr:colOff>
      <xdr:row>329</xdr:row>
      <xdr:rowOff>152400</xdr:rowOff>
    </xdr:from>
    <xdr:to>
      <xdr:col>7</xdr:col>
      <xdr:colOff>2080975</xdr:colOff>
      <xdr:row>360</xdr:row>
      <xdr:rowOff>138281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E17A808F-8B74-5F62-4175-EFB8CC418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0023" y="130566459"/>
          <a:ext cx="6641316" cy="6003365"/>
        </a:xfrm>
        <a:prstGeom prst="rect">
          <a:avLst/>
        </a:prstGeom>
      </xdr:spPr>
    </xdr:pic>
    <xdr:clientData/>
  </xdr:twoCellAnchor>
  <xdr:twoCellAnchor editAs="oneCell">
    <xdr:from>
      <xdr:col>1</xdr:col>
      <xdr:colOff>165100</xdr:colOff>
      <xdr:row>330</xdr:row>
      <xdr:rowOff>10300</xdr:rowOff>
    </xdr:from>
    <xdr:to>
      <xdr:col>4</xdr:col>
      <xdr:colOff>709124</xdr:colOff>
      <xdr:row>360</xdr:row>
      <xdr:rowOff>158152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77FE139-38AC-34D0-1FAF-01AA01254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130618594"/>
          <a:ext cx="6606332" cy="5973641"/>
        </a:xfrm>
        <a:prstGeom prst="rect">
          <a:avLst/>
        </a:prstGeom>
      </xdr:spPr>
    </xdr:pic>
    <xdr:clientData/>
  </xdr:twoCellAnchor>
  <xdr:twoCellAnchor editAs="oneCell">
    <xdr:from>
      <xdr:col>3</xdr:col>
      <xdr:colOff>127010</xdr:colOff>
      <xdr:row>325</xdr:row>
      <xdr:rowOff>470650</xdr:rowOff>
    </xdr:from>
    <xdr:to>
      <xdr:col>4</xdr:col>
      <xdr:colOff>1479318</xdr:colOff>
      <xdr:row>325</xdr:row>
      <xdr:rowOff>2559920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9091F3-8E4B-05C1-A7BD-B71C7395F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929539" y="122584885"/>
          <a:ext cx="3617167" cy="208800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Rendici&#243;n%20de%20Cuentas4%20-%20Ejercicio%20Fiscal%202024%20%20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rensa2\Rendici&#243;n%20de%20Cuentas\Rendici&#243;n%20de%20Cuentas%202025\2%20Segundo%20Trimestre%20de%20abril%20a%20junio%202025\Resumen%20de%20la%20atenci&#243;n%20de%20consultas%20-%20Anexo%20Segundo%20Trimestre%202025.xlsx" TargetMode="External"/><Relationship Id="rId1" Type="http://schemas.openxmlformats.org/officeDocument/2006/relationships/externalLinkPath" Target="file:///Y:\prensa2\Rendici&#243;n%20de%20Cuentas\Rendici&#243;n%20de%20Cuentas%202025\2%20Segundo%20Trimestre%20de%20abril%20a%20junio%202025\Resumen%20de%20la%20atenci&#243;n%20de%20consultas%20-%20Anexo%20Segundo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.2 Plan de Rendición de Cuenta"/>
      <sheetName val="3.4- Servicios o Productos misi"/>
      <sheetName val="3.5 Contrataciones realizadas"/>
      <sheetName val="3.6 Ejecución Financiera"/>
    </sheetNames>
    <sheetDataSet>
      <sheetData sheetId="0" refreshError="1"/>
      <sheetData sheetId="1" refreshError="1"/>
      <sheetData sheetId="2" refreshError="1"/>
      <sheetData sheetId="3">
        <row r="39">
          <cell r="D39" t="str">
            <v>PRESUPUESTADO</v>
          </cell>
          <cell r="E39" t="str">
            <v>EJECUTADO</v>
          </cell>
          <cell r="F39" t="str">
            <v>SALDOS</v>
          </cell>
        </row>
        <row r="40">
          <cell r="B40">
            <v>100</v>
          </cell>
          <cell r="C40" t="str">
            <v>SERVICIOS PERSONALES</v>
          </cell>
          <cell r="D40">
            <v>34757588094</v>
          </cell>
          <cell r="E40">
            <v>32524560905</v>
          </cell>
          <cell r="F40">
            <v>2233027189</v>
          </cell>
        </row>
        <row r="41">
          <cell r="B41">
            <v>200</v>
          </cell>
          <cell r="C41" t="str">
            <v>SERVICIOS NO PERSONALES</v>
          </cell>
          <cell r="D41">
            <v>12912191471</v>
          </cell>
          <cell r="E41">
            <v>11788604555</v>
          </cell>
          <cell r="F41">
            <v>1123586916</v>
          </cell>
        </row>
        <row r="42">
          <cell r="B42">
            <v>300</v>
          </cell>
          <cell r="C42" t="str">
            <v>BIENES DE CONSUMO</v>
          </cell>
          <cell r="D42">
            <v>3746968829</v>
          </cell>
          <cell r="E42">
            <v>3552353302</v>
          </cell>
          <cell r="F42">
            <v>194615527</v>
          </cell>
        </row>
        <row r="43">
          <cell r="B43">
            <v>500</v>
          </cell>
          <cell r="C43" t="str">
            <v>INVERSION FISICA</v>
          </cell>
          <cell r="D43">
            <v>3901773500</v>
          </cell>
          <cell r="E43">
            <v>3344134465</v>
          </cell>
          <cell r="F43">
            <v>557639035</v>
          </cell>
        </row>
        <row r="44">
          <cell r="B44">
            <v>800</v>
          </cell>
          <cell r="C44" t="str">
            <v>TRANSFERENCIAS</v>
          </cell>
          <cell r="D44">
            <v>1734764820</v>
          </cell>
          <cell r="E44">
            <v>1704310822</v>
          </cell>
          <cell r="F44">
            <v>30453998</v>
          </cell>
        </row>
        <row r="45">
          <cell r="B45">
            <v>900</v>
          </cell>
          <cell r="C45" t="str">
            <v>OTROS GASTOS</v>
          </cell>
          <cell r="D45">
            <v>180000000</v>
          </cell>
          <cell r="E45">
            <v>114904722</v>
          </cell>
          <cell r="F45">
            <v>65095278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VIEMBRE"/>
    </sheetNames>
    <sheetDataSet>
      <sheetData sheetId="0">
        <row r="4">
          <cell r="D4" t="str">
            <v>ABRIL</v>
          </cell>
          <cell r="E4" t="str">
            <v>MAYO</v>
          </cell>
          <cell r="F4" t="str">
            <v>JUNIO</v>
          </cell>
        </row>
        <row r="5">
          <cell r="C5" t="str">
            <v>LÍNEA BAJA</v>
          </cell>
          <cell r="D5">
            <v>1563</v>
          </cell>
          <cell r="E5">
            <v>1592</v>
          </cell>
          <cell r="F5">
            <v>1570</v>
          </cell>
        </row>
        <row r="6">
          <cell r="C6" t="str">
            <v>E-MAIL</v>
          </cell>
          <cell r="D6">
            <v>401</v>
          </cell>
          <cell r="E6">
            <v>516</v>
          </cell>
          <cell r="F6">
            <v>628</v>
          </cell>
        </row>
        <row r="7">
          <cell r="C7" t="str">
            <v>FACEBOOK</v>
          </cell>
          <cell r="D7">
            <v>57</v>
          </cell>
          <cell r="E7">
            <v>32</v>
          </cell>
          <cell r="F7">
            <v>42</v>
          </cell>
        </row>
        <row r="8">
          <cell r="C8" t="str">
            <v>INSTAGRAM</v>
          </cell>
          <cell r="D8">
            <v>58</v>
          </cell>
          <cell r="E8">
            <v>56</v>
          </cell>
          <cell r="F8">
            <v>115</v>
          </cell>
        </row>
        <row r="9">
          <cell r="C9" t="str">
            <v>X</v>
          </cell>
          <cell r="D9">
            <v>2</v>
          </cell>
          <cell r="E9">
            <v>2</v>
          </cell>
          <cell r="F9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igraciones.gov.py/informacion-publica-ley-5282-14/" TargetMode="External"/><Relationship Id="rId13" Type="http://schemas.openxmlformats.org/officeDocument/2006/relationships/hyperlink" Target="https://www.contrataciones.gov.py/licitaciones/adjudicacion/1f014a08-fc0e-69ce-b484-35bb21915afe/resumen-adjudicacion.html" TargetMode="External"/><Relationship Id="rId18" Type="http://schemas.openxmlformats.org/officeDocument/2006/relationships/hyperlink" Target="https://www.facebook.com/MigracionesPY/" TargetMode="External"/><Relationship Id="rId26" Type="http://schemas.openxmlformats.org/officeDocument/2006/relationships/hyperlink" Target="https://adminaip.paraguay.gov.py/" TargetMode="External"/><Relationship Id="rId3" Type="http://schemas.openxmlformats.org/officeDocument/2006/relationships/hyperlink" Target="https://migraciones.gov.py/transparencia-ley-5189-14/" TargetMode="External"/><Relationship Id="rId21" Type="http://schemas.openxmlformats.org/officeDocument/2006/relationships/hyperlink" Target="https://migraciones.gov.py/informacion-publica-ley-5282-14/" TargetMode="External"/><Relationship Id="rId7" Type="http://schemas.openxmlformats.org/officeDocument/2006/relationships/hyperlink" Target="https://migraciones.gov.py/informacion-publica-ley-5282-14/" TargetMode="External"/><Relationship Id="rId12" Type="http://schemas.openxmlformats.org/officeDocument/2006/relationships/hyperlink" Target="https://www.contrataciones.gov.py/licitaciones/adjudicacion/1f01548a-024f-6852-93ec-9b31c5d38b61/resumen-adjudicacion.html" TargetMode="External"/><Relationship Id="rId17" Type="http://schemas.openxmlformats.org/officeDocument/2006/relationships/hyperlink" Target="https://migraciones.gov.py/informacion-publica-ley-5282-14/" TargetMode="External"/><Relationship Id="rId25" Type="http://schemas.openxmlformats.org/officeDocument/2006/relationships/hyperlink" Target="https://adminaip.paraguay.gov.py/" TargetMode="External"/><Relationship Id="rId2" Type="http://schemas.openxmlformats.org/officeDocument/2006/relationships/hyperlink" Target="https://adminaip.paraguay.gov.py/" TargetMode="External"/><Relationship Id="rId16" Type="http://schemas.openxmlformats.org/officeDocument/2006/relationships/hyperlink" Target="https://www.contrataciones.gov.py/licitaciones/adjudicacion/1f0116d4-65ed-684e-ac30-49ce5bcf6d93/resumen-adjudicacion.html" TargetMode="External"/><Relationship Id="rId20" Type="http://schemas.openxmlformats.org/officeDocument/2006/relationships/hyperlink" Target="https://migraciones.gov.py/informacion-publica-ley-5282-14/" TargetMode="External"/><Relationship Id="rId1" Type="http://schemas.openxmlformats.org/officeDocument/2006/relationships/hyperlink" Target="https://adminaip.paraguay.gov.py/" TargetMode="External"/><Relationship Id="rId6" Type="http://schemas.openxmlformats.org/officeDocument/2006/relationships/hyperlink" Target="https://migraciones.gov.py/informacion-publica-ley-5282-14/" TargetMode="External"/><Relationship Id="rId11" Type="http://schemas.openxmlformats.org/officeDocument/2006/relationships/hyperlink" Target="https://www.contrataciones.gov.py/licitaciones/adjudicacion/1f029dbf-b0c3-64a4-ba20-d5f46e709f7a/resumen-adjudicacion.html" TargetMode="External"/><Relationship Id="rId24" Type="http://schemas.openxmlformats.org/officeDocument/2006/relationships/hyperlink" Target="https://adminaip.paraguay.gov.py/" TargetMode="External"/><Relationship Id="rId5" Type="http://schemas.openxmlformats.org/officeDocument/2006/relationships/hyperlink" Target="https://migraciones.gov.py/transparencia-ley-5189-14/" TargetMode="External"/><Relationship Id="rId15" Type="http://schemas.openxmlformats.org/officeDocument/2006/relationships/hyperlink" Target="https://www.contrataciones.gov.py/licitaciones/adjudicacion/1f013a91-10ff-6f22-92d2-73a300f4897e/resumen-adjudicacion.html" TargetMode="External"/><Relationship Id="rId23" Type="http://schemas.openxmlformats.org/officeDocument/2006/relationships/hyperlink" Target="https://migraciones.gov.py/informacion-publica-ley-5282-14/" TargetMode="External"/><Relationship Id="rId28" Type="http://schemas.openxmlformats.org/officeDocument/2006/relationships/drawing" Target="../drawings/drawing1.xml"/><Relationship Id="rId10" Type="http://schemas.openxmlformats.org/officeDocument/2006/relationships/hyperlink" Target="https://migraciones.gov.py/informacion-publica-ley-5282-14/" TargetMode="External"/><Relationship Id="rId19" Type="http://schemas.openxmlformats.org/officeDocument/2006/relationships/hyperlink" Target="https://migraciones.gov.py/informacion-publica-ley-5282-14/" TargetMode="External"/><Relationship Id="rId4" Type="http://schemas.openxmlformats.org/officeDocument/2006/relationships/hyperlink" Target="https://migraciones.gov.py/transparencia-ley-5189-14/" TargetMode="External"/><Relationship Id="rId9" Type="http://schemas.openxmlformats.org/officeDocument/2006/relationships/hyperlink" Target="https://www.contrataciones.gov.py/licitaciones/adjudicacion/1f03fc78-c821-6d12-9704-97d7588efd89/resumen-adjudicacion.html" TargetMode="External"/><Relationship Id="rId14" Type="http://schemas.openxmlformats.org/officeDocument/2006/relationships/hyperlink" Target="https://www.contrataciones.gov.py/licitaciones/adjudicacion/1f0162c7-80ae-6914-a482-43d62c2ce683/resumen-adjudicacion.html" TargetMode="External"/><Relationship Id="rId22" Type="http://schemas.openxmlformats.org/officeDocument/2006/relationships/hyperlink" Target="https://migraciones.gov.py/informacion-publica-ley-5282-14/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333FF"/>
  </sheetPr>
  <dimension ref="B1:P361"/>
  <sheetViews>
    <sheetView showGridLines="0" tabSelected="1" topLeftCell="A158" zoomScale="85" zoomScaleNormal="85" workbookViewId="0">
      <selection activeCell="G176" sqref="G176"/>
    </sheetView>
  </sheetViews>
  <sheetFormatPr baseColWidth="10" defaultColWidth="9.08984375" defaultRowHeight="15.5"/>
  <cols>
    <col min="1" max="1" width="9.08984375" style="2"/>
    <col min="2" max="2" width="23.54296875" style="15" customWidth="1"/>
    <col min="3" max="3" width="30.90625" style="15" customWidth="1"/>
    <col min="4" max="4" width="32.453125" style="15" customWidth="1"/>
    <col min="5" max="5" width="22.90625" style="15" customWidth="1"/>
    <col min="6" max="6" width="26.6328125" style="15" customWidth="1"/>
    <col min="7" max="7" width="26.08984375" style="15" customWidth="1"/>
    <col min="8" max="8" width="31.36328125" style="15" customWidth="1"/>
    <col min="9" max="9" width="21.36328125" style="2" customWidth="1"/>
    <col min="10" max="16384" width="9.08984375" style="2"/>
  </cols>
  <sheetData>
    <row r="1" spans="2:9" ht="23">
      <c r="B1" s="122" t="s">
        <v>114</v>
      </c>
      <c r="C1" s="122"/>
      <c r="D1" s="122"/>
      <c r="E1" s="122"/>
      <c r="F1" s="122"/>
      <c r="G1" s="122"/>
      <c r="H1" s="122"/>
      <c r="I1" s="1"/>
    </row>
    <row r="2" spans="2:9" ht="19.5">
      <c r="B2" s="122"/>
      <c r="C2" s="122"/>
      <c r="D2" s="122"/>
      <c r="E2" s="122"/>
      <c r="F2" s="122"/>
      <c r="G2" s="122"/>
      <c r="H2" s="122"/>
      <c r="I2" s="3"/>
    </row>
    <row r="3" spans="2:9" ht="18">
      <c r="B3" s="89" t="s">
        <v>0</v>
      </c>
      <c r="C3" s="123"/>
      <c r="D3" s="123"/>
      <c r="E3" s="123"/>
      <c r="F3" s="123"/>
      <c r="G3" s="123"/>
      <c r="H3" s="123"/>
      <c r="I3" s="4"/>
    </row>
    <row r="4" spans="2:9">
      <c r="B4" s="24" t="s">
        <v>1</v>
      </c>
      <c r="C4" s="173" t="s">
        <v>156</v>
      </c>
      <c r="D4" s="174"/>
      <c r="E4" s="174"/>
      <c r="F4" s="174"/>
      <c r="G4" s="174"/>
      <c r="H4" s="175"/>
      <c r="I4" s="4"/>
    </row>
    <row r="5" spans="2:9">
      <c r="B5" s="22" t="s">
        <v>2</v>
      </c>
      <c r="C5" s="173" t="s">
        <v>400</v>
      </c>
      <c r="D5" s="174"/>
      <c r="E5" s="174"/>
      <c r="F5" s="174"/>
      <c r="G5" s="174"/>
      <c r="H5" s="175"/>
      <c r="I5" s="4"/>
    </row>
    <row r="6" spans="2:9" ht="18">
      <c r="B6" s="116" t="s">
        <v>390</v>
      </c>
      <c r="C6" s="116"/>
      <c r="D6" s="124"/>
      <c r="E6" s="124"/>
      <c r="F6" s="124"/>
      <c r="G6" s="124"/>
      <c r="H6" s="124"/>
      <c r="I6" s="4"/>
    </row>
    <row r="7" spans="2:9" ht="15" customHeight="1">
      <c r="B7" s="105" t="s">
        <v>152</v>
      </c>
      <c r="C7" s="106"/>
      <c r="D7" s="106"/>
      <c r="E7" s="106"/>
      <c r="F7" s="106"/>
      <c r="G7" s="106"/>
      <c r="H7" s="107"/>
      <c r="I7" s="4"/>
    </row>
    <row r="8" spans="2:9" ht="15" customHeight="1">
      <c r="B8" s="108"/>
      <c r="C8" s="109"/>
      <c r="D8" s="109"/>
      <c r="E8" s="109"/>
      <c r="F8" s="109"/>
      <c r="G8" s="109"/>
      <c r="H8" s="110"/>
      <c r="I8" s="4"/>
    </row>
    <row r="9" spans="2:9" ht="15" customHeight="1">
      <c r="B9" s="108"/>
      <c r="C9" s="109"/>
      <c r="D9" s="109"/>
      <c r="E9" s="109"/>
      <c r="F9" s="109"/>
      <c r="G9" s="109"/>
      <c r="H9" s="110"/>
      <c r="I9" s="4"/>
    </row>
    <row r="10" spans="2:9" ht="12.75" customHeight="1">
      <c r="B10" s="108"/>
      <c r="C10" s="109"/>
      <c r="D10" s="109"/>
      <c r="E10" s="109"/>
      <c r="F10" s="109"/>
      <c r="G10" s="109"/>
      <c r="H10" s="110"/>
      <c r="I10" s="4"/>
    </row>
    <row r="11" spans="2:9" ht="15" hidden="1" customHeight="1">
      <c r="B11" s="108"/>
      <c r="C11" s="109"/>
      <c r="D11" s="109"/>
      <c r="E11" s="109"/>
      <c r="F11" s="109"/>
      <c r="G11" s="109"/>
      <c r="H11" s="110"/>
      <c r="I11" s="4"/>
    </row>
    <row r="12" spans="2:9" ht="15" hidden="1" customHeight="1">
      <c r="B12" s="111"/>
      <c r="C12" s="112"/>
      <c r="D12" s="112"/>
      <c r="E12" s="112"/>
      <c r="F12" s="112"/>
      <c r="G12" s="112"/>
      <c r="H12" s="113"/>
      <c r="I12" s="4"/>
    </row>
    <row r="13" spans="2:9" ht="15" customHeight="1">
      <c r="B13" s="87"/>
      <c r="C13" s="87"/>
      <c r="D13" s="87"/>
      <c r="E13" s="87"/>
      <c r="F13" s="87"/>
      <c r="G13" s="87"/>
      <c r="H13" s="87"/>
      <c r="I13" s="4"/>
    </row>
    <row r="14" spans="2:9" s="6" customFormat="1" ht="18">
      <c r="B14" s="89" t="s">
        <v>73</v>
      </c>
      <c r="C14" s="89"/>
      <c r="D14" s="89"/>
      <c r="E14" s="89"/>
      <c r="F14" s="89"/>
      <c r="G14" s="89"/>
      <c r="H14" s="89"/>
      <c r="I14" s="5"/>
    </row>
    <row r="15" spans="2:9" s="6" customFormat="1" ht="36" customHeight="1">
      <c r="B15" s="82" t="s">
        <v>72</v>
      </c>
      <c r="C15" s="125"/>
      <c r="D15" s="125"/>
      <c r="E15" s="125"/>
      <c r="F15" s="125"/>
      <c r="G15" s="125"/>
      <c r="H15" s="125"/>
      <c r="I15" s="5"/>
    </row>
    <row r="16" spans="2:9" s="57" customFormat="1" ht="18">
      <c r="B16" s="56" t="s">
        <v>3</v>
      </c>
      <c r="C16" s="114" t="s">
        <v>4</v>
      </c>
      <c r="D16" s="115"/>
      <c r="E16" s="116" t="s">
        <v>5</v>
      </c>
      <c r="F16" s="116"/>
      <c r="G16" s="116" t="s">
        <v>6</v>
      </c>
      <c r="H16" s="116"/>
    </row>
    <row r="17" spans="2:9">
      <c r="B17" s="17">
        <v>1</v>
      </c>
      <c r="C17" s="117" t="s">
        <v>154</v>
      </c>
      <c r="D17" s="118"/>
      <c r="E17" s="103" t="s">
        <v>130</v>
      </c>
      <c r="F17" s="104"/>
      <c r="G17" s="103" t="s">
        <v>145</v>
      </c>
      <c r="H17" s="104"/>
      <c r="I17" s="4"/>
    </row>
    <row r="18" spans="2:9">
      <c r="B18" s="17">
        <v>2</v>
      </c>
      <c r="C18" s="119" t="s">
        <v>115</v>
      </c>
      <c r="D18" s="119"/>
      <c r="E18" s="101" t="s">
        <v>131</v>
      </c>
      <c r="F18" s="101"/>
      <c r="G18" s="103" t="s">
        <v>146</v>
      </c>
      <c r="H18" s="104"/>
      <c r="I18" s="4"/>
    </row>
    <row r="19" spans="2:9">
      <c r="B19" s="17">
        <v>3</v>
      </c>
      <c r="C19" s="119" t="s">
        <v>116</v>
      </c>
      <c r="D19" s="119"/>
      <c r="E19" s="101" t="s">
        <v>132</v>
      </c>
      <c r="F19" s="101"/>
      <c r="G19" s="103" t="s">
        <v>147</v>
      </c>
      <c r="H19" s="104"/>
      <c r="I19" s="4"/>
    </row>
    <row r="20" spans="2:9">
      <c r="B20" s="17">
        <v>4</v>
      </c>
      <c r="C20" s="119" t="s">
        <v>117</v>
      </c>
      <c r="D20" s="119"/>
      <c r="E20" s="101" t="s">
        <v>133</v>
      </c>
      <c r="F20" s="101"/>
      <c r="G20" s="103" t="s">
        <v>146</v>
      </c>
      <c r="H20" s="104"/>
      <c r="I20" s="4"/>
    </row>
    <row r="21" spans="2:9">
      <c r="B21" s="17">
        <v>5</v>
      </c>
      <c r="C21" s="119" t="s">
        <v>118</v>
      </c>
      <c r="D21" s="119"/>
      <c r="E21" s="101" t="s">
        <v>134</v>
      </c>
      <c r="F21" s="101"/>
      <c r="G21" s="103" t="s">
        <v>147</v>
      </c>
      <c r="H21" s="104"/>
      <c r="I21" s="4"/>
    </row>
    <row r="22" spans="2:9">
      <c r="B22" s="18">
        <v>6</v>
      </c>
      <c r="C22" s="97" t="s">
        <v>119</v>
      </c>
      <c r="D22" s="97"/>
      <c r="E22" s="103" t="s">
        <v>135</v>
      </c>
      <c r="F22" s="104"/>
      <c r="G22" s="103" t="s">
        <v>148</v>
      </c>
      <c r="H22" s="104"/>
      <c r="I22" s="4"/>
    </row>
    <row r="23" spans="2:9">
      <c r="B23" s="18">
        <v>7</v>
      </c>
      <c r="C23" s="97" t="s">
        <v>120</v>
      </c>
      <c r="D23" s="97"/>
      <c r="E23" s="101" t="s">
        <v>136</v>
      </c>
      <c r="F23" s="101"/>
      <c r="G23" s="103" t="s">
        <v>149</v>
      </c>
      <c r="H23" s="104"/>
      <c r="I23" s="4"/>
    </row>
    <row r="24" spans="2:9">
      <c r="B24" s="18">
        <v>8</v>
      </c>
      <c r="C24" s="97" t="s">
        <v>121</v>
      </c>
      <c r="D24" s="97"/>
      <c r="E24" s="101" t="s">
        <v>137</v>
      </c>
      <c r="F24" s="101"/>
      <c r="G24" s="103" t="s">
        <v>149</v>
      </c>
      <c r="H24" s="104"/>
      <c r="I24" s="4"/>
    </row>
    <row r="25" spans="2:9">
      <c r="B25" s="18">
        <v>9</v>
      </c>
      <c r="C25" s="97" t="s">
        <v>122</v>
      </c>
      <c r="D25" s="97"/>
      <c r="E25" s="101" t="s">
        <v>138</v>
      </c>
      <c r="F25" s="101"/>
      <c r="G25" s="103" t="s">
        <v>149</v>
      </c>
      <c r="H25" s="104"/>
      <c r="I25" s="4"/>
    </row>
    <row r="26" spans="2:9">
      <c r="B26" s="18">
        <v>10</v>
      </c>
      <c r="C26" s="97" t="s">
        <v>123</v>
      </c>
      <c r="D26" s="97"/>
      <c r="E26" s="101" t="s">
        <v>139</v>
      </c>
      <c r="F26" s="101"/>
      <c r="G26" s="103" t="s">
        <v>149</v>
      </c>
      <c r="H26" s="104"/>
      <c r="I26" s="4"/>
    </row>
    <row r="27" spans="2:9">
      <c r="B27" s="18">
        <v>11</v>
      </c>
      <c r="C27" s="97" t="s">
        <v>124</v>
      </c>
      <c r="D27" s="97"/>
      <c r="E27" s="101" t="s">
        <v>140</v>
      </c>
      <c r="F27" s="101"/>
      <c r="G27" s="103" t="s">
        <v>148</v>
      </c>
      <c r="H27" s="104"/>
      <c r="I27" s="4"/>
    </row>
    <row r="28" spans="2:9">
      <c r="B28" s="18">
        <v>12</v>
      </c>
      <c r="C28" s="95" t="s">
        <v>125</v>
      </c>
      <c r="D28" s="96"/>
      <c r="E28" s="103" t="s">
        <v>141</v>
      </c>
      <c r="F28" s="104"/>
      <c r="G28" s="103" t="s">
        <v>150</v>
      </c>
      <c r="H28" s="104"/>
      <c r="I28" s="4"/>
    </row>
    <row r="29" spans="2:9">
      <c r="B29" s="18">
        <v>13</v>
      </c>
      <c r="C29" s="95" t="s">
        <v>126</v>
      </c>
      <c r="D29" s="96"/>
      <c r="E29" s="103" t="s">
        <v>142</v>
      </c>
      <c r="F29" s="104"/>
      <c r="G29" s="103" t="s">
        <v>148</v>
      </c>
      <c r="H29" s="104"/>
      <c r="I29" s="4"/>
    </row>
    <row r="30" spans="2:9">
      <c r="B30" s="18">
        <v>14</v>
      </c>
      <c r="C30" s="97" t="s">
        <v>128</v>
      </c>
      <c r="D30" s="97"/>
      <c r="E30" s="101" t="s">
        <v>144</v>
      </c>
      <c r="F30" s="101"/>
      <c r="G30" s="103" t="s">
        <v>151</v>
      </c>
      <c r="H30" s="104"/>
      <c r="I30" s="4"/>
    </row>
    <row r="31" spans="2:9" ht="33" customHeight="1">
      <c r="B31" s="18">
        <v>15</v>
      </c>
      <c r="C31" s="97" t="s">
        <v>127</v>
      </c>
      <c r="D31" s="97"/>
      <c r="E31" s="101" t="s">
        <v>143</v>
      </c>
      <c r="F31" s="101"/>
      <c r="G31" s="95" t="s">
        <v>158</v>
      </c>
      <c r="H31" s="96"/>
      <c r="I31" s="4"/>
    </row>
    <row r="32" spans="2:9" ht="30.75" customHeight="1">
      <c r="B32" s="18">
        <v>16</v>
      </c>
      <c r="C32" s="97" t="s">
        <v>129</v>
      </c>
      <c r="D32" s="97"/>
      <c r="E32" s="101" t="s">
        <v>377</v>
      </c>
      <c r="F32" s="101"/>
      <c r="G32" s="95" t="s">
        <v>159</v>
      </c>
      <c r="H32" s="96"/>
      <c r="I32" s="4"/>
    </row>
    <row r="33" spans="2:9">
      <c r="B33" s="98" t="s">
        <v>58</v>
      </c>
      <c r="C33" s="98"/>
      <c r="D33" s="98"/>
      <c r="E33" s="98"/>
      <c r="F33" s="100" t="s">
        <v>384</v>
      </c>
      <c r="G33" s="100"/>
      <c r="H33" s="100"/>
      <c r="I33" s="4"/>
    </row>
    <row r="34" spans="2:9" ht="15.75" customHeight="1">
      <c r="B34" s="99" t="s">
        <v>60</v>
      </c>
      <c r="C34" s="99"/>
      <c r="D34" s="99"/>
      <c r="E34" s="99"/>
      <c r="F34" s="100" t="s">
        <v>385</v>
      </c>
      <c r="G34" s="100"/>
      <c r="H34" s="100"/>
      <c r="I34" s="4"/>
    </row>
    <row r="35" spans="2:9" ht="15.75" customHeight="1">
      <c r="B35" s="99" t="s">
        <v>59</v>
      </c>
      <c r="C35" s="99"/>
      <c r="D35" s="99"/>
      <c r="E35" s="99"/>
      <c r="F35" s="100" t="s">
        <v>386</v>
      </c>
      <c r="G35" s="100"/>
      <c r="H35" s="100"/>
      <c r="I35" s="4"/>
    </row>
    <row r="36" spans="2:9" ht="15.75" customHeight="1">
      <c r="B36" s="99" t="s">
        <v>62</v>
      </c>
      <c r="C36" s="99"/>
      <c r="D36" s="99"/>
      <c r="E36" s="99"/>
      <c r="F36" s="100" t="s">
        <v>387</v>
      </c>
      <c r="G36" s="100"/>
      <c r="H36" s="100"/>
      <c r="I36" s="4"/>
    </row>
    <row r="37" spans="2:9" ht="15" customHeight="1">
      <c r="B37" s="102"/>
      <c r="C37" s="102"/>
      <c r="D37" s="102"/>
      <c r="E37" s="102"/>
      <c r="F37" s="102"/>
      <c r="G37" s="102"/>
      <c r="H37" s="102"/>
      <c r="I37" s="4"/>
    </row>
    <row r="38" spans="2:9" s="57" customFormat="1" ht="18">
      <c r="B38" s="93" t="s">
        <v>91</v>
      </c>
      <c r="C38" s="93"/>
      <c r="D38" s="93"/>
      <c r="E38" s="93"/>
      <c r="F38" s="93"/>
      <c r="G38" s="93"/>
      <c r="H38" s="93"/>
    </row>
    <row r="39" spans="2:9" ht="17">
      <c r="B39" s="90" t="s">
        <v>100</v>
      </c>
      <c r="C39" s="90"/>
      <c r="D39" s="90"/>
      <c r="E39" s="90"/>
      <c r="F39" s="90"/>
      <c r="G39" s="90"/>
      <c r="H39" s="90"/>
      <c r="I39" s="4"/>
    </row>
    <row r="40" spans="2:9" ht="34.5" customHeight="1">
      <c r="B40" s="71" t="s">
        <v>74</v>
      </c>
      <c r="C40" s="71"/>
      <c r="D40" s="71"/>
      <c r="E40" s="71"/>
      <c r="F40" s="71"/>
      <c r="G40" s="71"/>
      <c r="H40" s="71"/>
      <c r="I40" s="4"/>
    </row>
    <row r="41" spans="2:9" s="59" customFormat="1" ht="15.75" customHeight="1">
      <c r="B41" s="94" t="s">
        <v>101</v>
      </c>
      <c r="C41" s="94"/>
      <c r="D41" s="94"/>
      <c r="E41" s="94"/>
      <c r="F41" s="94"/>
      <c r="G41" s="94"/>
      <c r="H41" s="94"/>
    </row>
    <row r="42" spans="2:9" ht="26.25" customHeight="1">
      <c r="B42" s="71" t="s">
        <v>75</v>
      </c>
      <c r="C42" s="71"/>
      <c r="D42" s="71"/>
      <c r="E42" s="71"/>
      <c r="F42" s="71"/>
      <c r="G42" s="71"/>
      <c r="H42" s="71"/>
      <c r="I42" s="4"/>
    </row>
    <row r="43" spans="2:9" ht="31">
      <c r="B43" s="16" t="s">
        <v>7</v>
      </c>
      <c r="C43" s="92" t="s">
        <v>76</v>
      </c>
      <c r="D43" s="92"/>
      <c r="E43" s="16" t="s">
        <v>8</v>
      </c>
      <c r="F43" s="92" t="s">
        <v>9</v>
      </c>
      <c r="G43" s="92"/>
      <c r="H43" s="25" t="s">
        <v>10</v>
      </c>
      <c r="I43" s="4"/>
    </row>
    <row r="44" spans="2:9" ht="74.5" customHeight="1">
      <c r="B44" s="18" t="s">
        <v>11</v>
      </c>
      <c r="C44" s="69" t="s">
        <v>238</v>
      </c>
      <c r="D44" s="70"/>
      <c r="E44" s="18" t="s">
        <v>235</v>
      </c>
      <c r="F44" s="69" t="s">
        <v>237</v>
      </c>
      <c r="G44" s="70"/>
      <c r="H44" s="18" t="s">
        <v>258</v>
      </c>
      <c r="I44" s="4"/>
    </row>
    <row r="45" spans="2:9" ht="114.5" customHeight="1">
      <c r="B45" s="18" t="s">
        <v>12</v>
      </c>
      <c r="C45" s="71" t="s">
        <v>236</v>
      </c>
      <c r="D45" s="71"/>
      <c r="E45" s="18" t="s">
        <v>235</v>
      </c>
      <c r="F45" s="69" t="s">
        <v>234</v>
      </c>
      <c r="G45" s="70"/>
      <c r="H45" s="18" t="s">
        <v>233</v>
      </c>
      <c r="I45" s="4"/>
    </row>
    <row r="46" spans="2:9" ht="87" customHeight="1">
      <c r="B46" s="18" t="s">
        <v>13</v>
      </c>
      <c r="C46" s="69" t="s">
        <v>225</v>
      </c>
      <c r="D46" s="70"/>
      <c r="E46" s="18" t="s">
        <v>185</v>
      </c>
      <c r="F46" s="69" t="s">
        <v>224</v>
      </c>
      <c r="G46" s="70"/>
      <c r="H46" s="18" t="s">
        <v>257</v>
      </c>
      <c r="I46" s="4"/>
    </row>
    <row r="47" spans="2:9" ht="49.5" customHeight="1">
      <c r="B47" s="18" t="s">
        <v>12</v>
      </c>
      <c r="C47" s="69" t="s">
        <v>226</v>
      </c>
      <c r="D47" s="70"/>
      <c r="E47" s="18" t="s">
        <v>185</v>
      </c>
      <c r="F47" s="71" t="s">
        <v>256</v>
      </c>
      <c r="G47" s="71"/>
      <c r="H47" s="18" t="s">
        <v>257</v>
      </c>
      <c r="I47" s="4"/>
    </row>
    <row r="48" spans="2:9" ht="64" customHeight="1">
      <c r="B48" s="18" t="s">
        <v>71</v>
      </c>
      <c r="C48" s="71" t="s">
        <v>217</v>
      </c>
      <c r="D48" s="71"/>
      <c r="E48" s="18" t="s">
        <v>185</v>
      </c>
      <c r="F48" s="71" t="s">
        <v>391</v>
      </c>
      <c r="G48" s="71"/>
      <c r="H48" s="19" t="s">
        <v>218</v>
      </c>
      <c r="I48" s="4"/>
    </row>
    <row r="49" spans="2:9" ht="59" customHeight="1">
      <c r="B49" s="18" t="s">
        <v>191</v>
      </c>
      <c r="C49" s="91" t="s">
        <v>184</v>
      </c>
      <c r="D49" s="91"/>
      <c r="E49" s="20" t="s">
        <v>185</v>
      </c>
      <c r="F49" s="91" t="s">
        <v>186</v>
      </c>
      <c r="G49" s="91"/>
      <c r="H49" s="42" t="s">
        <v>187</v>
      </c>
      <c r="I49" s="4"/>
    </row>
    <row r="50" spans="2:9" ht="67" customHeight="1">
      <c r="B50" s="72" t="s">
        <v>170</v>
      </c>
      <c r="C50" s="69" t="s">
        <v>266</v>
      </c>
      <c r="D50" s="70"/>
      <c r="E50" s="38" t="s">
        <v>164</v>
      </c>
      <c r="F50" s="69" t="s">
        <v>392</v>
      </c>
      <c r="G50" s="70"/>
      <c r="H50" s="158" t="s">
        <v>270</v>
      </c>
      <c r="I50" s="4"/>
    </row>
    <row r="51" spans="2:9" ht="48.5" customHeight="1">
      <c r="B51" s="73"/>
      <c r="C51" s="71" t="s">
        <v>267</v>
      </c>
      <c r="D51" s="71"/>
      <c r="E51" s="38" t="s">
        <v>165</v>
      </c>
      <c r="F51" s="71" t="s">
        <v>393</v>
      </c>
      <c r="G51" s="71"/>
      <c r="H51" s="185"/>
      <c r="I51" s="4"/>
    </row>
    <row r="52" spans="2:9" ht="149" customHeight="1">
      <c r="B52" s="73"/>
      <c r="C52" s="69" t="s">
        <v>268</v>
      </c>
      <c r="D52" s="70"/>
      <c r="E52" s="18" t="s">
        <v>166</v>
      </c>
      <c r="F52" s="69" t="s">
        <v>169</v>
      </c>
      <c r="G52" s="70"/>
      <c r="H52" s="185"/>
      <c r="I52" s="4"/>
    </row>
    <row r="53" spans="2:9" ht="136" customHeight="1">
      <c r="B53" s="74"/>
      <c r="C53" s="71" t="s">
        <v>269</v>
      </c>
      <c r="D53" s="71"/>
      <c r="E53" s="18" t="s">
        <v>167</v>
      </c>
      <c r="F53" s="69" t="s">
        <v>168</v>
      </c>
      <c r="G53" s="70"/>
      <c r="H53" s="186"/>
      <c r="I53" s="4"/>
    </row>
    <row r="54" spans="2:9" ht="37" customHeight="1">
      <c r="B54" s="71" t="s">
        <v>83</v>
      </c>
      <c r="C54" s="71"/>
      <c r="D54" s="71"/>
      <c r="E54" s="71"/>
      <c r="F54" s="71"/>
      <c r="G54" s="71"/>
      <c r="H54" s="71"/>
      <c r="I54" s="4"/>
    </row>
    <row r="55" spans="2:9" ht="15" customHeight="1">
      <c r="B55" s="87"/>
      <c r="C55" s="87"/>
      <c r="D55" s="87"/>
      <c r="E55" s="87"/>
      <c r="F55" s="87"/>
      <c r="G55" s="87"/>
      <c r="H55" s="87"/>
      <c r="I55" s="4"/>
    </row>
    <row r="56" spans="2:9" s="57" customFormat="1" ht="18">
      <c r="B56" s="89" t="s">
        <v>92</v>
      </c>
      <c r="C56" s="89"/>
      <c r="D56" s="89"/>
      <c r="E56" s="89"/>
      <c r="F56" s="89"/>
      <c r="G56" s="89"/>
      <c r="H56" s="89"/>
    </row>
    <row r="57" spans="2:9" s="59" customFormat="1" ht="17">
      <c r="B57" s="90" t="s">
        <v>93</v>
      </c>
      <c r="C57" s="90"/>
      <c r="D57" s="90"/>
      <c r="E57" s="90"/>
      <c r="F57" s="90"/>
      <c r="G57" s="90"/>
      <c r="H57" s="90"/>
    </row>
    <row r="58" spans="2:9">
      <c r="B58" s="10" t="s">
        <v>14</v>
      </c>
      <c r="C58" s="79" t="s">
        <v>61</v>
      </c>
      <c r="D58" s="79"/>
      <c r="E58" s="79"/>
      <c r="F58" s="79" t="s">
        <v>160</v>
      </c>
      <c r="G58" s="79"/>
      <c r="H58" s="79"/>
      <c r="I58" s="4"/>
    </row>
    <row r="59" spans="2:9" ht="34.5" customHeight="1">
      <c r="B59" s="18" t="s">
        <v>16</v>
      </c>
      <c r="C59" s="69" t="s">
        <v>161</v>
      </c>
      <c r="D59" s="80"/>
      <c r="E59" s="70"/>
      <c r="F59" s="81" t="s">
        <v>162</v>
      </c>
      <c r="G59" s="78"/>
      <c r="H59" s="78"/>
      <c r="I59" s="4"/>
    </row>
    <row r="60" spans="2:9" ht="36.75" customHeight="1">
      <c r="B60" s="18" t="s">
        <v>17</v>
      </c>
      <c r="C60" s="69" t="s">
        <v>161</v>
      </c>
      <c r="D60" s="80"/>
      <c r="E60" s="70"/>
      <c r="F60" s="81" t="s">
        <v>162</v>
      </c>
      <c r="G60" s="78"/>
      <c r="H60" s="78"/>
      <c r="I60" s="4"/>
    </row>
    <row r="61" spans="2:9" ht="33" customHeight="1">
      <c r="B61" s="18" t="s">
        <v>18</v>
      </c>
      <c r="C61" s="69" t="s">
        <v>161</v>
      </c>
      <c r="D61" s="80"/>
      <c r="E61" s="70"/>
      <c r="F61" s="81" t="s">
        <v>162</v>
      </c>
      <c r="G61" s="78"/>
      <c r="H61" s="78"/>
      <c r="I61" s="4"/>
    </row>
    <row r="62" spans="2:9">
      <c r="B62" s="18" t="s">
        <v>19</v>
      </c>
      <c r="C62" s="75"/>
      <c r="D62" s="76"/>
      <c r="E62" s="77"/>
      <c r="F62" s="78"/>
      <c r="G62" s="78"/>
      <c r="H62" s="78"/>
      <c r="I62" s="4"/>
    </row>
    <row r="63" spans="2:9">
      <c r="B63" s="18" t="s">
        <v>22</v>
      </c>
      <c r="C63" s="75"/>
      <c r="D63" s="76"/>
      <c r="E63" s="77"/>
      <c r="F63" s="78"/>
      <c r="G63" s="78"/>
      <c r="H63" s="78"/>
      <c r="I63" s="4"/>
    </row>
    <row r="64" spans="2:9">
      <c r="B64" s="18" t="s">
        <v>23</v>
      </c>
      <c r="C64" s="75"/>
      <c r="D64" s="76"/>
      <c r="E64" s="77"/>
      <c r="F64" s="78"/>
      <c r="G64" s="78"/>
      <c r="H64" s="78"/>
      <c r="I64" s="4"/>
    </row>
    <row r="65" spans="2:9">
      <c r="B65" s="18" t="s">
        <v>64</v>
      </c>
      <c r="C65" s="75"/>
      <c r="D65" s="76"/>
      <c r="E65" s="77"/>
      <c r="F65" s="78"/>
      <c r="G65" s="78"/>
      <c r="H65" s="78"/>
      <c r="I65" s="4"/>
    </row>
    <row r="66" spans="2:9">
      <c r="B66" s="18" t="s">
        <v>65</v>
      </c>
      <c r="C66" s="75"/>
      <c r="D66" s="76"/>
      <c r="E66" s="77"/>
      <c r="F66" s="78"/>
      <c r="G66" s="78"/>
      <c r="H66" s="78"/>
      <c r="I66" s="4"/>
    </row>
    <row r="67" spans="2:9">
      <c r="B67" s="18" t="s">
        <v>66</v>
      </c>
      <c r="C67" s="75"/>
      <c r="D67" s="76"/>
      <c r="E67" s="77"/>
      <c r="F67" s="78"/>
      <c r="G67" s="78"/>
      <c r="H67" s="78"/>
      <c r="I67" s="4"/>
    </row>
    <row r="68" spans="2:9">
      <c r="B68" s="18" t="s">
        <v>67</v>
      </c>
      <c r="C68" s="75"/>
      <c r="D68" s="76"/>
      <c r="E68" s="77"/>
      <c r="F68" s="78"/>
      <c r="G68" s="78"/>
      <c r="H68" s="78"/>
      <c r="I68" s="4"/>
    </row>
    <row r="69" spans="2:9">
      <c r="B69" s="18" t="s">
        <v>68</v>
      </c>
      <c r="C69" s="75"/>
      <c r="D69" s="76"/>
      <c r="E69" s="77"/>
      <c r="F69" s="78"/>
      <c r="G69" s="78"/>
      <c r="H69" s="78"/>
      <c r="I69" s="4"/>
    </row>
    <row r="70" spans="2:9">
      <c r="B70" s="18" t="s">
        <v>69</v>
      </c>
      <c r="C70" s="75"/>
      <c r="D70" s="76"/>
      <c r="E70" s="77"/>
      <c r="F70" s="78"/>
      <c r="G70" s="78"/>
      <c r="H70" s="78"/>
      <c r="I70" s="4"/>
    </row>
    <row r="71" spans="2:9" ht="45.75" customHeight="1">
      <c r="B71" s="82" t="s">
        <v>82</v>
      </c>
      <c r="C71" s="83"/>
      <c r="D71" s="83"/>
      <c r="E71" s="83"/>
      <c r="F71" s="83"/>
      <c r="G71" s="83"/>
      <c r="H71" s="83"/>
      <c r="I71" s="4"/>
    </row>
    <row r="72" spans="2:9" ht="13.5" customHeight="1">
      <c r="B72" s="68"/>
      <c r="C72" s="11"/>
      <c r="D72" s="11"/>
      <c r="E72" s="11"/>
      <c r="F72" s="11"/>
      <c r="G72" s="11"/>
      <c r="H72" s="11"/>
      <c r="I72" s="4"/>
    </row>
    <row r="73" spans="2:9" s="59" customFormat="1" ht="17">
      <c r="B73" s="88" t="s">
        <v>94</v>
      </c>
      <c r="C73" s="88"/>
      <c r="D73" s="88"/>
      <c r="E73" s="88"/>
      <c r="F73" s="88"/>
      <c r="G73" s="88"/>
      <c r="H73" s="88"/>
    </row>
    <row r="74" spans="2:9">
      <c r="B74" s="10" t="s">
        <v>14</v>
      </c>
      <c r="C74" s="79" t="s">
        <v>15</v>
      </c>
      <c r="D74" s="79"/>
      <c r="E74" s="79"/>
      <c r="F74" s="79" t="s">
        <v>160</v>
      </c>
      <c r="G74" s="79"/>
      <c r="H74" s="79"/>
      <c r="I74" s="4"/>
    </row>
    <row r="75" spans="2:9" ht="32.25" customHeight="1">
      <c r="B75" s="18" t="s">
        <v>16</v>
      </c>
      <c r="C75" s="69" t="s">
        <v>161</v>
      </c>
      <c r="D75" s="80"/>
      <c r="E75" s="70"/>
      <c r="F75" s="81" t="s">
        <v>163</v>
      </c>
      <c r="G75" s="78"/>
      <c r="H75" s="78"/>
      <c r="I75" s="4"/>
    </row>
    <row r="76" spans="2:9" ht="31.5" customHeight="1">
      <c r="B76" s="18" t="s">
        <v>17</v>
      </c>
      <c r="C76" s="69" t="s">
        <v>161</v>
      </c>
      <c r="D76" s="80"/>
      <c r="E76" s="70"/>
      <c r="F76" s="81" t="s">
        <v>163</v>
      </c>
      <c r="G76" s="78"/>
      <c r="H76" s="78"/>
      <c r="I76" s="4"/>
    </row>
    <row r="77" spans="2:9" ht="32.25" customHeight="1">
      <c r="B77" s="18" t="s">
        <v>18</v>
      </c>
      <c r="C77" s="69" t="s">
        <v>161</v>
      </c>
      <c r="D77" s="80"/>
      <c r="E77" s="70"/>
      <c r="F77" s="81" t="s">
        <v>163</v>
      </c>
      <c r="G77" s="78"/>
      <c r="H77" s="78"/>
      <c r="I77" s="4"/>
    </row>
    <row r="78" spans="2:9">
      <c r="B78" s="18" t="s">
        <v>19</v>
      </c>
      <c r="C78" s="78"/>
      <c r="D78" s="78"/>
      <c r="E78" s="78"/>
      <c r="F78" s="78"/>
      <c r="G78" s="78"/>
      <c r="H78" s="78"/>
      <c r="I78" s="4"/>
    </row>
    <row r="79" spans="2:9">
      <c r="B79" s="18" t="s">
        <v>22</v>
      </c>
      <c r="C79" s="78"/>
      <c r="D79" s="78"/>
      <c r="E79" s="78"/>
      <c r="F79" s="78"/>
      <c r="G79" s="78"/>
      <c r="H79" s="78"/>
      <c r="I79" s="4"/>
    </row>
    <row r="80" spans="2:9">
      <c r="B80" s="18" t="s">
        <v>23</v>
      </c>
      <c r="C80" s="78"/>
      <c r="D80" s="78"/>
      <c r="E80" s="78"/>
      <c r="F80" s="78"/>
      <c r="G80" s="78"/>
      <c r="H80" s="78"/>
      <c r="I80" s="4"/>
    </row>
    <row r="81" spans="2:9">
      <c r="B81" s="18" t="s">
        <v>64</v>
      </c>
      <c r="C81" s="78"/>
      <c r="D81" s="78"/>
      <c r="E81" s="78"/>
      <c r="F81" s="78"/>
      <c r="G81" s="78"/>
      <c r="H81" s="78"/>
      <c r="I81" s="4"/>
    </row>
    <row r="82" spans="2:9">
      <c r="B82" s="18" t="s">
        <v>65</v>
      </c>
      <c r="C82" s="78"/>
      <c r="D82" s="78"/>
      <c r="E82" s="78"/>
      <c r="F82" s="78"/>
      <c r="G82" s="78"/>
      <c r="H82" s="78"/>
      <c r="I82" s="4"/>
    </row>
    <row r="83" spans="2:9">
      <c r="B83" s="18" t="s">
        <v>70</v>
      </c>
      <c r="C83" s="78"/>
      <c r="D83" s="78"/>
      <c r="E83" s="78"/>
      <c r="F83" s="78"/>
      <c r="G83" s="78"/>
      <c r="H83" s="78"/>
      <c r="I83" s="4"/>
    </row>
    <row r="84" spans="2:9">
      <c r="B84" s="18" t="s">
        <v>67</v>
      </c>
      <c r="C84" s="78"/>
      <c r="D84" s="78"/>
      <c r="E84" s="78"/>
      <c r="F84" s="78"/>
      <c r="G84" s="78"/>
      <c r="H84" s="78"/>
      <c r="I84" s="4"/>
    </row>
    <row r="85" spans="2:9">
      <c r="B85" s="18" t="s">
        <v>68</v>
      </c>
      <c r="C85" s="78"/>
      <c r="D85" s="78"/>
      <c r="E85" s="78"/>
      <c r="F85" s="78"/>
      <c r="G85" s="78"/>
      <c r="H85" s="78"/>
      <c r="I85" s="4"/>
    </row>
    <row r="86" spans="2:9">
      <c r="B86" s="18" t="s">
        <v>69</v>
      </c>
      <c r="C86" s="78"/>
      <c r="D86" s="78"/>
      <c r="E86" s="78"/>
      <c r="F86" s="78"/>
      <c r="G86" s="78"/>
      <c r="H86" s="78"/>
      <c r="I86" s="4"/>
    </row>
    <row r="87" spans="2:9" ht="48" customHeight="1">
      <c r="B87" s="82" t="s">
        <v>82</v>
      </c>
      <c r="C87" s="83"/>
      <c r="D87" s="83"/>
      <c r="E87" s="83"/>
      <c r="F87" s="83"/>
      <c r="G87" s="83"/>
      <c r="H87" s="83"/>
      <c r="I87" s="4"/>
    </row>
    <row r="88" spans="2:9" s="59" customFormat="1" ht="17">
      <c r="B88" s="90" t="s">
        <v>95</v>
      </c>
      <c r="C88" s="90"/>
      <c r="D88" s="90"/>
      <c r="E88" s="90"/>
      <c r="F88" s="90"/>
      <c r="G88" s="90"/>
      <c r="H88" s="90"/>
    </row>
    <row r="89" spans="2:9">
      <c r="B89" s="7" t="s">
        <v>14</v>
      </c>
      <c r="C89" s="7" t="s">
        <v>20</v>
      </c>
      <c r="D89" s="84" t="s">
        <v>21</v>
      </c>
      <c r="E89" s="84"/>
      <c r="F89" s="84" t="s">
        <v>102</v>
      </c>
      <c r="G89" s="84"/>
      <c r="H89" s="7" t="s">
        <v>77</v>
      </c>
      <c r="I89" s="4"/>
    </row>
    <row r="90" spans="2:9">
      <c r="B90" s="19" t="s">
        <v>16</v>
      </c>
      <c r="C90" s="19">
        <v>6</v>
      </c>
      <c r="D90" s="85" t="s">
        <v>153</v>
      </c>
      <c r="E90" s="86"/>
      <c r="F90" s="83">
        <v>0</v>
      </c>
      <c r="G90" s="83"/>
      <c r="H90" s="40" t="s">
        <v>157</v>
      </c>
      <c r="I90" s="4"/>
    </row>
    <row r="91" spans="2:9">
      <c r="B91" s="19" t="s">
        <v>17</v>
      </c>
      <c r="C91" s="19">
        <v>4</v>
      </c>
      <c r="D91" s="85" t="s">
        <v>153</v>
      </c>
      <c r="E91" s="86"/>
      <c r="F91" s="83">
        <v>0</v>
      </c>
      <c r="G91" s="83"/>
      <c r="H91" s="40" t="s">
        <v>157</v>
      </c>
      <c r="I91" s="4"/>
    </row>
    <row r="92" spans="2:9">
      <c r="B92" s="19" t="s">
        <v>18</v>
      </c>
      <c r="C92" s="19">
        <v>4</v>
      </c>
      <c r="D92" s="85" t="s">
        <v>153</v>
      </c>
      <c r="E92" s="86"/>
      <c r="F92" s="83">
        <v>0</v>
      </c>
      <c r="G92" s="83"/>
      <c r="H92" s="40" t="s">
        <v>157</v>
      </c>
      <c r="I92" s="4"/>
    </row>
    <row r="93" spans="2:9">
      <c r="B93" s="19" t="s">
        <v>19</v>
      </c>
      <c r="C93" s="19">
        <v>7</v>
      </c>
      <c r="D93" s="85" t="s">
        <v>153</v>
      </c>
      <c r="E93" s="86"/>
      <c r="F93" s="83">
        <v>0</v>
      </c>
      <c r="G93" s="83"/>
      <c r="H93" s="40" t="s">
        <v>157</v>
      </c>
      <c r="I93" s="4"/>
    </row>
    <row r="94" spans="2:9">
      <c r="B94" s="19" t="s">
        <v>22</v>
      </c>
      <c r="C94" s="19">
        <v>4</v>
      </c>
      <c r="D94" s="85" t="s">
        <v>153</v>
      </c>
      <c r="E94" s="86"/>
      <c r="F94" s="83">
        <v>0</v>
      </c>
      <c r="G94" s="83"/>
      <c r="H94" s="40" t="s">
        <v>157</v>
      </c>
      <c r="I94" s="4"/>
    </row>
    <row r="95" spans="2:9">
      <c r="B95" s="19" t="s">
        <v>23</v>
      </c>
      <c r="C95" s="19">
        <v>2</v>
      </c>
      <c r="D95" s="85" t="s">
        <v>153</v>
      </c>
      <c r="E95" s="86"/>
      <c r="F95" s="83">
        <v>0</v>
      </c>
      <c r="G95" s="83"/>
      <c r="H95" s="40" t="s">
        <v>157</v>
      </c>
      <c r="I95" s="4"/>
    </row>
    <row r="96" spans="2:9">
      <c r="B96" s="19" t="s">
        <v>64</v>
      </c>
      <c r="C96" s="19"/>
      <c r="D96" s="120"/>
      <c r="E96" s="121"/>
      <c r="F96" s="83"/>
      <c r="G96" s="83"/>
      <c r="H96" s="19"/>
      <c r="I96" s="4"/>
    </row>
    <row r="97" spans="2:9">
      <c r="B97" s="19" t="s">
        <v>65</v>
      </c>
      <c r="C97" s="19"/>
      <c r="D97" s="120"/>
      <c r="E97" s="121"/>
      <c r="F97" s="83"/>
      <c r="G97" s="83"/>
      <c r="H97" s="19"/>
      <c r="I97" s="4"/>
    </row>
    <row r="98" spans="2:9">
      <c r="B98" s="19" t="s">
        <v>70</v>
      </c>
      <c r="C98" s="19"/>
      <c r="D98" s="120"/>
      <c r="E98" s="121"/>
      <c r="F98" s="83"/>
      <c r="G98" s="83"/>
      <c r="H98" s="19"/>
      <c r="I98" s="4"/>
    </row>
    <row r="99" spans="2:9">
      <c r="B99" s="19" t="s">
        <v>67</v>
      </c>
      <c r="C99" s="19"/>
      <c r="D99" s="120"/>
      <c r="E99" s="121"/>
      <c r="F99" s="83"/>
      <c r="G99" s="83"/>
      <c r="H99" s="19"/>
      <c r="I99" s="4"/>
    </row>
    <row r="100" spans="2:9">
      <c r="B100" s="19" t="s">
        <v>68</v>
      </c>
      <c r="C100" s="19"/>
      <c r="D100" s="120"/>
      <c r="E100" s="121"/>
      <c r="F100" s="83"/>
      <c r="G100" s="83"/>
      <c r="H100" s="19"/>
      <c r="I100" s="4"/>
    </row>
    <row r="101" spans="2:9">
      <c r="B101" s="19" t="s">
        <v>69</v>
      </c>
      <c r="C101" s="19"/>
      <c r="D101" s="120"/>
      <c r="E101" s="121"/>
      <c r="F101" s="83"/>
      <c r="G101" s="83"/>
      <c r="H101" s="19"/>
      <c r="I101" s="4"/>
    </row>
    <row r="102" spans="2:9" ht="39" customHeight="1">
      <c r="B102" s="82" t="s">
        <v>82</v>
      </c>
      <c r="C102" s="83"/>
      <c r="D102" s="83"/>
      <c r="E102" s="83"/>
      <c r="F102" s="83"/>
      <c r="G102" s="83"/>
      <c r="H102" s="83"/>
      <c r="I102" s="4"/>
    </row>
    <row r="103" spans="2:9" ht="18.5" customHeight="1">
      <c r="B103" s="68"/>
      <c r="C103" s="11"/>
      <c r="D103" s="11"/>
      <c r="E103" s="11"/>
      <c r="F103" s="11"/>
      <c r="G103" s="11"/>
      <c r="H103" s="11"/>
      <c r="I103" s="4"/>
    </row>
    <row r="104" spans="2:9" s="59" customFormat="1" ht="17">
      <c r="B104" s="88" t="s">
        <v>97</v>
      </c>
      <c r="C104" s="88"/>
      <c r="D104" s="88"/>
      <c r="E104" s="88"/>
      <c r="F104" s="88"/>
      <c r="G104" s="88"/>
      <c r="H104" s="88"/>
    </row>
    <row r="105" spans="2:9" ht="31">
      <c r="B105" s="7" t="s">
        <v>25</v>
      </c>
      <c r="C105" s="7" t="s">
        <v>26</v>
      </c>
      <c r="D105" s="7" t="s">
        <v>27</v>
      </c>
      <c r="E105" s="7" t="s">
        <v>28</v>
      </c>
      <c r="F105" s="7" t="s">
        <v>29</v>
      </c>
      <c r="G105" s="7" t="s">
        <v>30</v>
      </c>
      <c r="H105" s="10" t="s">
        <v>31</v>
      </c>
    </row>
    <row r="106" spans="2:9" ht="146" customHeight="1">
      <c r="B106" s="41" t="s">
        <v>238</v>
      </c>
      <c r="C106" s="41" t="s">
        <v>243</v>
      </c>
      <c r="D106" s="41" t="s">
        <v>242</v>
      </c>
      <c r="E106" s="41" t="s">
        <v>395</v>
      </c>
      <c r="F106" s="27"/>
      <c r="G106" s="41" t="s">
        <v>259</v>
      </c>
      <c r="H106" s="41" t="s">
        <v>258</v>
      </c>
    </row>
    <row r="107" spans="2:9" ht="158.5" customHeight="1">
      <c r="B107" s="18" t="s">
        <v>236</v>
      </c>
      <c r="C107" s="18" t="s">
        <v>241</v>
      </c>
      <c r="D107" s="18" t="s">
        <v>240</v>
      </c>
      <c r="E107" s="18" t="s">
        <v>190</v>
      </c>
      <c r="F107" s="28"/>
      <c r="G107" s="18" t="s">
        <v>239</v>
      </c>
      <c r="H107" s="18" t="s">
        <v>233</v>
      </c>
    </row>
    <row r="108" spans="2:9" ht="167" customHeight="1">
      <c r="B108" s="18" t="s">
        <v>225</v>
      </c>
      <c r="C108" s="18" t="s">
        <v>232</v>
      </c>
      <c r="D108" s="18" t="s">
        <v>231</v>
      </c>
      <c r="E108" s="19" t="s">
        <v>190</v>
      </c>
      <c r="F108" s="19"/>
      <c r="G108" s="18" t="s">
        <v>230</v>
      </c>
      <c r="H108" s="72" t="s">
        <v>257</v>
      </c>
    </row>
    <row r="109" spans="2:9" ht="107" customHeight="1">
      <c r="B109" s="18" t="s">
        <v>226</v>
      </c>
      <c r="C109" s="18" t="s">
        <v>229</v>
      </c>
      <c r="D109" s="18" t="s">
        <v>228</v>
      </c>
      <c r="E109" s="19" t="s">
        <v>190</v>
      </c>
      <c r="F109" s="28"/>
      <c r="G109" s="18" t="s">
        <v>227</v>
      </c>
      <c r="H109" s="74"/>
    </row>
    <row r="110" spans="2:9" ht="97" customHeight="1">
      <c r="B110" s="18" t="s">
        <v>217</v>
      </c>
      <c r="C110" s="18" t="s">
        <v>221</v>
      </c>
      <c r="D110" s="18" t="s">
        <v>223</v>
      </c>
      <c r="E110" s="19" t="s">
        <v>222</v>
      </c>
      <c r="F110" s="28">
        <v>0.13</v>
      </c>
      <c r="G110" s="18" t="s">
        <v>220</v>
      </c>
      <c r="H110" s="18" t="s">
        <v>219</v>
      </c>
    </row>
    <row r="111" spans="2:9" ht="133.5" customHeight="1">
      <c r="B111" s="72" t="s">
        <v>188</v>
      </c>
      <c r="C111" s="20" t="s">
        <v>189</v>
      </c>
      <c r="D111" s="20" t="s">
        <v>261</v>
      </c>
      <c r="E111" s="42" t="s">
        <v>190</v>
      </c>
      <c r="F111" s="43">
        <v>1</v>
      </c>
      <c r="G111" s="20" t="s">
        <v>262</v>
      </c>
      <c r="H111" s="128" t="s">
        <v>265</v>
      </c>
    </row>
    <row r="112" spans="2:9" ht="279" customHeight="1">
      <c r="B112" s="73"/>
      <c r="C112" s="18" t="s">
        <v>189</v>
      </c>
      <c r="D112" s="20" t="s">
        <v>263</v>
      </c>
      <c r="E112" s="18" t="s">
        <v>190</v>
      </c>
      <c r="F112" s="21">
        <v>1</v>
      </c>
      <c r="G112" s="20" t="s">
        <v>264</v>
      </c>
      <c r="H112" s="129"/>
    </row>
    <row r="113" spans="2:9" ht="85.5" customHeight="1">
      <c r="B113" s="72" t="s">
        <v>171</v>
      </c>
      <c r="C113" s="44" t="s">
        <v>172</v>
      </c>
      <c r="D113" s="18" t="s">
        <v>173</v>
      </c>
      <c r="E113" s="19" t="s">
        <v>174</v>
      </c>
      <c r="F113" s="21" t="s">
        <v>175</v>
      </c>
      <c r="G113" s="21" t="s">
        <v>176</v>
      </c>
      <c r="H113" s="45" t="s">
        <v>270</v>
      </c>
    </row>
    <row r="114" spans="2:9" ht="70.5" customHeight="1">
      <c r="B114" s="73"/>
      <c r="C114" s="44" t="s">
        <v>177</v>
      </c>
      <c r="D114" s="18" t="s">
        <v>178</v>
      </c>
      <c r="E114" s="19" t="s">
        <v>174</v>
      </c>
      <c r="F114" s="45">
        <v>0</v>
      </c>
      <c r="G114" s="21" t="s">
        <v>273</v>
      </c>
      <c r="H114" s="38" t="s">
        <v>273</v>
      </c>
    </row>
    <row r="115" spans="2:9" ht="139.5">
      <c r="B115" s="73"/>
      <c r="C115" s="44" t="s">
        <v>179</v>
      </c>
      <c r="D115" s="18" t="s">
        <v>180</v>
      </c>
      <c r="E115" s="18" t="s">
        <v>396</v>
      </c>
      <c r="F115" s="45" t="s">
        <v>181</v>
      </c>
      <c r="G115" s="21" t="s">
        <v>182</v>
      </c>
      <c r="H115" s="140" t="s">
        <v>270</v>
      </c>
    </row>
    <row r="116" spans="2:9" ht="96.75" customHeight="1">
      <c r="B116" s="74"/>
      <c r="C116" s="44" t="s">
        <v>183</v>
      </c>
      <c r="D116" s="38" t="s">
        <v>271</v>
      </c>
      <c r="E116" s="18" t="s">
        <v>397</v>
      </c>
      <c r="F116" s="46">
        <v>0.33300000000000002</v>
      </c>
      <c r="G116" s="45" t="s">
        <v>272</v>
      </c>
      <c r="H116" s="141"/>
    </row>
    <row r="117" spans="2:9" ht="122.4" customHeight="1">
      <c r="B117" s="126" t="s">
        <v>260</v>
      </c>
      <c r="C117" s="127"/>
      <c r="D117" s="127"/>
      <c r="E117" s="127"/>
      <c r="F117" s="127"/>
      <c r="G117" s="127"/>
      <c r="H117" s="127"/>
      <c r="I117" s="4"/>
    </row>
    <row r="118" spans="2:9" s="59" customFormat="1" ht="17">
      <c r="B118" s="90" t="s">
        <v>98</v>
      </c>
      <c r="C118" s="90"/>
      <c r="D118" s="90"/>
      <c r="E118" s="90"/>
      <c r="F118" s="90"/>
      <c r="G118" s="90"/>
      <c r="H118" s="90"/>
    </row>
    <row r="119" spans="2:9" ht="31">
      <c r="B119" s="7" t="s">
        <v>32</v>
      </c>
      <c r="C119" s="7" t="s">
        <v>33</v>
      </c>
      <c r="D119" s="7" t="s">
        <v>79</v>
      </c>
      <c r="E119" s="7" t="s">
        <v>34</v>
      </c>
      <c r="F119" s="7" t="s">
        <v>35</v>
      </c>
      <c r="G119" s="10" t="s">
        <v>36</v>
      </c>
      <c r="H119" s="7" t="s">
        <v>37</v>
      </c>
      <c r="I119" s="4"/>
    </row>
    <row r="120" spans="2:9" ht="77.5">
      <c r="B120" s="33">
        <v>458508</v>
      </c>
      <c r="C120" s="19">
        <v>271</v>
      </c>
      <c r="D120" s="29">
        <v>45751</v>
      </c>
      <c r="E120" s="33">
        <v>10792782000</v>
      </c>
      <c r="F120" s="18" t="s">
        <v>293</v>
      </c>
      <c r="G120" s="19" t="s">
        <v>294</v>
      </c>
      <c r="H120" s="39" t="s">
        <v>295</v>
      </c>
      <c r="I120" s="4"/>
    </row>
    <row r="121" spans="2:9" ht="77.5">
      <c r="B121" s="33">
        <v>460879</v>
      </c>
      <c r="C121" s="19">
        <v>333</v>
      </c>
      <c r="D121" s="29">
        <v>45755</v>
      </c>
      <c r="E121" s="33">
        <v>126149500</v>
      </c>
      <c r="F121" s="18" t="s">
        <v>296</v>
      </c>
      <c r="G121" s="19" t="s">
        <v>294</v>
      </c>
      <c r="H121" s="39" t="s">
        <v>297</v>
      </c>
      <c r="I121" s="4"/>
    </row>
    <row r="122" spans="2:9" ht="77.5">
      <c r="B122" s="33">
        <v>461055</v>
      </c>
      <c r="C122" s="19">
        <v>261</v>
      </c>
      <c r="D122" s="29">
        <v>45770</v>
      </c>
      <c r="E122" s="33">
        <v>2950000000</v>
      </c>
      <c r="F122" s="18" t="s">
        <v>298</v>
      </c>
      <c r="G122" s="19" t="s">
        <v>294</v>
      </c>
      <c r="H122" s="39" t="s">
        <v>299</v>
      </c>
      <c r="I122" s="4"/>
    </row>
    <row r="123" spans="2:9" ht="77.5">
      <c r="B123" s="33">
        <v>461128</v>
      </c>
      <c r="C123" s="19">
        <v>333</v>
      </c>
      <c r="D123" s="29">
        <v>45770</v>
      </c>
      <c r="E123" s="33">
        <v>2988980500</v>
      </c>
      <c r="F123" s="18" t="s">
        <v>300</v>
      </c>
      <c r="G123" s="19" t="s">
        <v>294</v>
      </c>
      <c r="H123" s="39" t="s">
        <v>301</v>
      </c>
      <c r="I123" s="4"/>
    </row>
    <row r="124" spans="2:9" ht="77.5">
      <c r="B124" s="33">
        <v>462263</v>
      </c>
      <c r="C124" s="19">
        <v>342</v>
      </c>
      <c r="D124" s="29">
        <v>45770</v>
      </c>
      <c r="E124" s="33">
        <v>10055600</v>
      </c>
      <c r="F124" s="18" t="s">
        <v>302</v>
      </c>
      <c r="G124" s="19" t="s">
        <v>294</v>
      </c>
      <c r="H124" s="39" t="s">
        <v>303</v>
      </c>
      <c r="I124" s="4"/>
    </row>
    <row r="125" spans="2:9" ht="77.5">
      <c r="B125" s="33">
        <v>462299</v>
      </c>
      <c r="C125" s="19">
        <v>334</v>
      </c>
      <c r="D125" s="29">
        <v>45789</v>
      </c>
      <c r="E125" s="33">
        <v>208943280</v>
      </c>
      <c r="F125" s="18" t="s">
        <v>304</v>
      </c>
      <c r="G125" s="19" t="s">
        <v>294</v>
      </c>
      <c r="H125" s="39" t="s">
        <v>305</v>
      </c>
      <c r="I125" s="4"/>
    </row>
    <row r="126" spans="2:9" ht="47.5" customHeight="1">
      <c r="B126" s="33">
        <v>471074</v>
      </c>
      <c r="C126" s="19">
        <v>333</v>
      </c>
      <c r="D126" s="29">
        <v>45798</v>
      </c>
      <c r="E126" s="33">
        <v>25600000</v>
      </c>
      <c r="F126" s="18" t="s">
        <v>306</v>
      </c>
      <c r="G126" s="19" t="s">
        <v>294</v>
      </c>
      <c r="H126" s="39" t="s">
        <v>163</v>
      </c>
      <c r="I126" s="4"/>
    </row>
    <row r="127" spans="2:9" ht="77.5">
      <c r="B127" s="33">
        <v>470378</v>
      </c>
      <c r="C127" s="19">
        <v>542</v>
      </c>
      <c r="D127" s="29">
        <v>45819</v>
      </c>
      <c r="E127" s="33">
        <v>183227200</v>
      </c>
      <c r="F127" s="18" t="s">
        <v>300</v>
      </c>
      <c r="G127" s="19" t="s">
        <v>294</v>
      </c>
      <c r="H127" s="39" t="s">
        <v>307</v>
      </c>
      <c r="I127" s="4"/>
    </row>
    <row r="128" spans="2:9" ht="26.25" customHeight="1">
      <c r="B128" s="85" t="s">
        <v>82</v>
      </c>
      <c r="C128" s="132"/>
      <c r="D128" s="132"/>
      <c r="E128" s="132"/>
      <c r="F128" s="132"/>
      <c r="G128" s="132"/>
      <c r="H128" s="86"/>
      <c r="I128" s="4"/>
    </row>
    <row r="129" spans="2:16" s="59" customFormat="1" ht="17">
      <c r="B129" s="146" t="s">
        <v>99</v>
      </c>
      <c r="C129" s="147"/>
      <c r="D129" s="147"/>
      <c r="E129" s="147"/>
      <c r="F129" s="147"/>
      <c r="G129" s="147"/>
      <c r="H129" s="148"/>
    </row>
    <row r="130" spans="2:16">
      <c r="B130" s="130" t="s">
        <v>96</v>
      </c>
      <c r="C130" s="131"/>
      <c r="D130" s="7" t="s">
        <v>25</v>
      </c>
      <c r="E130" s="7" t="s">
        <v>38</v>
      </c>
      <c r="F130" s="7" t="s">
        <v>39</v>
      </c>
      <c r="G130" s="7" t="s">
        <v>40</v>
      </c>
      <c r="H130" s="10" t="s">
        <v>41</v>
      </c>
      <c r="I130" s="4"/>
    </row>
    <row r="131" spans="2:16" ht="15.65" customHeight="1">
      <c r="B131" s="47">
        <v>100</v>
      </c>
      <c r="C131" s="47"/>
      <c r="D131" s="35" t="s">
        <v>308</v>
      </c>
      <c r="E131" s="48">
        <f>SUM(E132:E136)</f>
        <v>60036048131</v>
      </c>
      <c r="F131" s="48">
        <f>SUM(F132:F136)</f>
        <v>10049853683</v>
      </c>
      <c r="G131" s="48">
        <f>SUM(G132:G136)</f>
        <v>49986194448</v>
      </c>
      <c r="H131" s="151" t="s">
        <v>163</v>
      </c>
      <c r="I131" s="4"/>
      <c r="P131" s="4"/>
    </row>
    <row r="132" spans="2:16" ht="15" customHeight="1">
      <c r="B132" s="49"/>
      <c r="C132" s="49">
        <v>110</v>
      </c>
      <c r="D132" s="61" t="s">
        <v>309</v>
      </c>
      <c r="E132" s="50">
        <v>26750603399</v>
      </c>
      <c r="F132" s="50">
        <v>3452041534</v>
      </c>
      <c r="G132" s="50">
        <f>+E132-F132</f>
        <v>23298561865</v>
      </c>
      <c r="H132" s="73"/>
      <c r="I132" s="4"/>
      <c r="P132" s="4"/>
    </row>
    <row r="133" spans="2:16">
      <c r="B133" s="49"/>
      <c r="C133" s="49">
        <v>120</v>
      </c>
      <c r="D133" s="61" t="s">
        <v>310</v>
      </c>
      <c r="E133" s="50">
        <v>2906598271</v>
      </c>
      <c r="F133" s="50">
        <v>685485199</v>
      </c>
      <c r="G133" s="50">
        <f>+E133-F133</f>
        <v>2221113072</v>
      </c>
      <c r="H133" s="73"/>
      <c r="I133" s="4"/>
      <c r="P133" s="4"/>
    </row>
    <row r="134" spans="2:16">
      <c r="B134" s="49"/>
      <c r="C134" s="49">
        <v>130</v>
      </c>
      <c r="D134" s="61" t="s">
        <v>311</v>
      </c>
      <c r="E134" s="50">
        <v>8237740794</v>
      </c>
      <c r="F134" s="50">
        <v>1729693992</v>
      </c>
      <c r="G134" s="50">
        <f>+E134-F134</f>
        <v>6508046802</v>
      </c>
      <c r="H134" s="73"/>
      <c r="I134" s="4"/>
      <c r="P134" s="4"/>
    </row>
    <row r="135" spans="2:16">
      <c r="B135" s="49"/>
      <c r="C135" s="49">
        <v>140</v>
      </c>
      <c r="D135" s="61" t="s">
        <v>312</v>
      </c>
      <c r="E135" s="50">
        <v>20991105667</v>
      </c>
      <c r="F135" s="50">
        <v>4170404319</v>
      </c>
      <c r="G135" s="50">
        <f>+E135-F135</f>
        <v>16820701348</v>
      </c>
      <c r="H135" s="73"/>
      <c r="I135" s="4"/>
      <c r="P135" s="4"/>
    </row>
    <row r="136" spans="2:16">
      <c r="B136" s="49"/>
      <c r="C136" s="49">
        <v>190</v>
      </c>
      <c r="D136" s="61" t="s">
        <v>313</v>
      </c>
      <c r="E136" s="50">
        <v>1150000000</v>
      </c>
      <c r="F136" s="50">
        <v>12228639</v>
      </c>
      <c r="G136" s="50">
        <f>+E136-F136</f>
        <v>1137771361</v>
      </c>
      <c r="H136" s="73"/>
      <c r="I136" s="4"/>
      <c r="P136" s="4"/>
    </row>
    <row r="137" spans="2:16">
      <c r="B137" s="47">
        <v>200</v>
      </c>
      <c r="C137" s="47"/>
      <c r="D137" s="35" t="s">
        <v>314</v>
      </c>
      <c r="E137" s="48">
        <f>SUM(E138:E146)</f>
        <v>18327444849</v>
      </c>
      <c r="F137" s="48">
        <f>SUM(F138:F146)</f>
        <v>2166164842</v>
      </c>
      <c r="G137" s="48">
        <f>SUM(G138:G146)</f>
        <v>16161280007</v>
      </c>
      <c r="H137" s="73"/>
      <c r="I137" s="4"/>
      <c r="P137" s="4"/>
    </row>
    <row r="138" spans="2:16">
      <c r="B138" s="49"/>
      <c r="C138" s="49">
        <v>210</v>
      </c>
      <c r="D138" s="62" t="s">
        <v>315</v>
      </c>
      <c r="E138" s="50">
        <v>1076000000</v>
      </c>
      <c r="F138" s="50">
        <v>106750341</v>
      </c>
      <c r="G138" s="50">
        <f t="shared" ref="G138:G146" si="0">+E138-F138</f>
        <v>969249659</v>
      </c>
      <c r="H138" s="73"/>
      <c r="I138" s="4"/>
      <c r="P138" s="4"/>
    </row>
    <row r="139" spans="2:16">
      <c r="B139" s="49"/>
      <c r="C139" s="49">
        <v>220</v>
      </c>
      <c r="D139" s="62" t="s">
        <v>316</v>
      </c>
      <c r="E139" s="50">
        <v>0</v>
      </c>
      <c r="F139" s="50">
        <v>0</v>
      </c>
      <c r="G139" s="50">
        <f t="shared" si="0"/>
        <v>0</v>
      </c>
      <c r="H139" s="73"/>
      <c r="I139" s="4"/>
      <c r="P139" s="4"/>
    </row>
    <row r="140" spans="2:16">
      <c r="B140" s="49"/>
      <c r="C140" s="49">
        <v>230</v>
      </c>
      <c r="D140" s="62" t="s">
        <v>317</v>
      </c>
      <c r="E140" s="50">
        <v>1920480000</v>
      </c>
      <c r="F140" s="50">
        <v>391988965</v>
      </c>
      <c r="G140" s="50">
        <f t="shared" si="0"/>
        <v>1528491035</v>
      </c>
      <c r="H140" s="73"/>
      <c r="I140" s="4"/>
      <c r="P140" s="4"/>
    </row>
    <row r="141" spans="2:16" ht="39.5">
      <c r="B141" s="49"/>
      <c r="C141" s="49">
        <v>240</v>
      </c>
      <c r="D141" s="62" t="s">
        <v>318</v>
      </c>
      <c r="E141" s="50">
        <v>4399710650</v>
      </c>
      <c r="F141" s="50">
        <v>181849000</v>
      </c>
      <c r="G141" s="50">
        <f t="shared" si="0"/>
        <v>4217861650</v>
      </c>
      <c r="H141" s="73"/>
      <c r="I141" s="4"/>
      <c r="P141" s="4"/>
    </row>
    <row r="142" spans="2:16">
      <c r="B142" s="49"/>
      <c r="C142" s="49">
        <v>250</v>
      </c>
      <c r="D142" s="62" t="s">
        <v>319</v>
      </c>
      <c r="E142" s="50">
        <v>1539918206</v>
      </c>
      <c r="F142" s="50">
        <v>192819386</v>
      </c>
      <c r="G142" s="50">
        <f t="shared" si="0"/>
        <v>1347098820</v>
      </c>
      <c r="H142" s="73"/>
      <c r="I142" s="4"/>
      <c r="P142" s="4"/>
    </row>
    <row r="143" spans="2:16" ht="26.5">
      <c r="B143" s="49"/>
      <c r="C143" s="49">
        <v>260</v>
      </c>
      <c r="D143" s="62" t="s">
        <v>320</v>
      </c>
      <c r="E143" s="50">
        <v>3048850993</v>
      </c>
      <c r="F143" s="50">
        <v>910753060</v>
      </c>
      <c r="G143" s="50">
        <f t="shared" si="0"/>
        <v>2138097933</v>
      </c>
      <c r="H143" s="73"/>
      <c r="I143" s="4"/>
      <c r="P143" s="4"/>
    </row>
    <row r="144" spans="2:16">
      <c r="B144" s="49"/>
      <c r="C144" s="49">
        <v>270</v>
      </c>
      <c r="D144" s="62" t="s">
        <v>321</v>
      </c>
      <c r="E144" s="50">
        <v>5973485000</v>
      </c>
      <c r="F144" s="50">
        <v>377315000</v>
      </c>
      <c r="G144" s="50">
        <f t="shared" si="0"/>
        <v>5596170000</v>
      </c>
      <c r="H144" s="73"/>
      <c r="I144" s="8"/>
      <c r="J144" s="9"/>
      <c r="K144" s="9"/>
      <c r="L144" s="9"/>
      <c r="M144" s="9"/>
      <c r="N144" s="9"/>
      <c r="O144" s="9"/>
      <c r="P144" s="4"/>
    </row>
    <row r="145" spans="2:16">
      <c r="B145" s="49"/>
      <c r="C145" s="49">
        <v>280</v>
      </c>
      <c r="D145" s="62" t="s">
        <v>322</v>
      </c>
      <c r="E145" s="50">
        <v>269000000</v>
      </c>
      <c r="F145" s="50">
        <v>4689090</v>
      </c>
      <c r="G145" s="50">
        <f t="shared" si="0"/>
        <v>264310910</v>
      </c>
      <c r="H145" s="73"/>
      <c r="I145" s="4"/>
      <c r="P145" s="4"/>
    </row>
    <row r="146" spans="2:16" ht="26.5">
      <c r="B146" s="49"/>
      <c r="C146" s="49">
        <v>290</v>
      </c>
      <c r="D146" s="62" t="s">
        <v>323</v>
      </c>
      <c r="E146" s="50">
        <v>100000000</v>
      </c>
      <c r="F146" s="50">
        <v>0</v>
      </c>
      <c r="G146" s="50">
        <f t="shared" si="0"/>
        <v>100000000</v>
      </c>
      <c r="H146" s="73"/>
      <c r="I146" s="4"/>
      <c r="P146" s="4"/>
    </row>
    <row r="147" spans="2:16">
      <c r="B147" s="47">
        <v>300</v>
      </c>
      <c r="C147" s="47"/>
      <c r="D147" s="35" t="s">
        <v>324</v>
      </c>
      <c r="E147" s="48">
        <f>SUM(E148:E154)</f>
        <v>3970604689</v>
      </c>
      <c r="F147" s="48">
        <f>SUM(F148:F154)</f>
        <v>2006871542</v>
      </c>
      <c r="G147" s="48">
        <f>SUM(G148:G154)</f>
        <v>1963733147</v>
      </c>
      <c r="H147" s="73"/>
      <c r="I147" s="4"/>
      <c r="P147" s="4"/>
    </row>
    <row r="148" spans="2:16">
      <c r="B148" s="49"/>
      <c r="C148" s="49">
        <v>310</v>
      </c>
      <c r="D148" s="61" t="s">
        <v>325</v>
      </c>
      <c r="E148" s="50">
        <v>10000000</v>
      </c>
      <c r="F148" s="50">
        <v>0</v>
      </c>
      <c r="G148" s="50">
        <f t="shared" ref="G148:G154" si="1">+E148-F148</f>
        <v>10000000</v>
      </c>
      <c r="H148" s="73"/>
      <c r="I148" s="4"/>
      <c r="P148" s="4"/>
    </row>
    <row r="149" spans="2:16">
      <c r="B149" s="49"/>
      <c r="C149" s="49">
        <v>320</v>
      </c>
      <c r="D149" s="62" t="s">
        <v>326</v>
      </c>
      <c r="E149" s="50">
        <v>619959500</v>
      </c>
      <c r="F149" s="50">
        <v>0</v>
      </c>
      <c r="G149" s="50">
        <f t="shared" si="1"/>
        <v>619959500</v>
      </c>
      <c r="H149" s="73"/>
      <c r="I149" s="4"/>
      <c r="P149" s="4"/>
    </row>
    <row r="150" spans="2:16" ht="26.5">
      <c r="B150" s="49"/>
      <c r="C150" s="49">
        <v>330</v>
      </c>
      <c r="D150" s="62" t="s">
        <v>327</v>
      </c>
      <c r="E150" s="50">
        <v>1917314830</v>
      </c>
      <c r="F150" s="50">
        <v>1496050250</v>
      </c>
      <c r="G150" s="50">
        <f t="shared" si="1"/>
        <v>421264580</v>
      </c>
      <c r="H150" s="73"/>
      <c r="I150" s="4"/>
      <c r="P150" s="4"/>
    </row>
    <row r="151" spans="2:16" ht="26.5">
      <c r="B151" s="49"/>
      <c r="C151" s="49">
        <v>340</v>
      </c>
      <c r="D151" s="62" t="s">
        <v>328</v>
      </c>
      <c r="E151" s="50">
        <v>665044507</v>
      </c>
      <c r="F151" s="50">
        <v>30392383</v>
      </c>
      <c r="G151" s="50">
        <f t="shared" si="1"/>
        <v>634652124</v>
      </c>
      <c r="H151" s="73"/>
      <c r="I151" s="8"/>
      <c r="P151" s="4"/>
    </row>
    <row r="152" spans="2:16" ht="26.5">
      <c r="B152" s="49"/>
      <c r="C152" s="49">
        <v>350</v>
      </c>
      <c r="D152" s="62" t="s">
        <v>329</v>
      </c>
      <c r="E152" s="50">
        <v>99285852</v>
      </c>
      <c r="F152" s="50">
        <v>252000</v>
      </c>
      <c r="G152" s="50">
        <f t="shared" si="1"/>
        <v>99033852</v>
      </c>
      <c r="H152" s="73"/>
      <c r="I152" s="8"/>
      <c r="P152" s="4"/>
    </row>
    <row r="153" spans="2:16">
      <c r="B153" s="49"/>
      <c r="C153" s="49">
        <v>360</v>
      </c>
      <c r="D153" s="62" t="s">
        <v>330</v>
      </c>
      <c r="E153" s="50">
        <v>480000000</v>
      </c>
      <c r="F153" s="50">
        <v>480000000</v>
      </c>
      <c r="G153" s="50">
        <f t="shared" si="1"/>
        <v>0</v>
      </c>
      <c r="H153" s="73"/>
      <c r="I153" s="12"/>
      <c r="J153" s="13"/>
      <c r="K153" s="13"/>
      <c r="L153" s="13"/>
      <c r="M153" s="13"/>
      <c r="N153" s="13"/>
      <c r="O153" s="13"/>
      <c r="P153" s="4"/>
    </row>
    <row r="154" spans="2:16">
      <c r="B154" s="49"/>
      <c r="C154" s="49">
        <v>390</v>
      </c>
      <c r="D154" s="62" t="s">
        <v>331</v>
      </c>
      <c r="E154" s="50">
        <v>179000000</v>
      </c>
      <c r="F154" s="50">
        <v>176909</v>
      </c>
      <c r="G154" s="50">
        <f t="shared" si="1"/>
        <v>178823091</v>
      </c>
      <c r="H154" s="73"/>
      <c r="I154" s="12"/>
      <c r="J154" s="13"/>
      <c r="K154" s="13"/>
      <c r="L154" s="13"/>
      <c r="M154" s="13"/>
      <c r="N154" s="13"/>
      <c r="O154" s="13"/>
      <c r="P154" s="4"/>
    </row>
    <row r="155" spans="2:16">
      <c r="B155" s="47">
        <v>500</v>
      </c>
      <c r="C155" s="47"/>
      <c r="D155" s="35" t="s">
        <v>332</v>
      </c>
      <c r="E155" s="48">
        <f>SUM(E156:E159)</f>
        <v>5777200000</v>
      </c>
      <c r="F155" s="48">
        <f>SUM(F157:F159)</f>
        <v>0</v>
      </c>
      <c r="G155" s="48">
        <f>SUM(G156:G159)</f>
        <v>5777200000</v>
      </c>
      <c r="H155" s="73"/>
      <c r="I155" s="12"/>
      <c r="J155" s="13"/>
      <c r="K155" s="13"/>
      <c r="L155" s="13"/>
      <c r="M155" s="13"/>
      <c r="N155" s="13"/>
      <c r="O155" s="13"/>
      <c r="P155" s="4"/>
    </row>
    <row r="156" spans="2:16">
      <c r="B156" s="49"/>
      <c r="C156" s="49">
        <v>520</v>
      </c>
      <c r="D156" s="62" t="s">
        <v>333</v>
      </c>
      <c r="E156" s="50">
        <v>250000000</v>
      </c>
      <c r="F156" s="50">
        <v>0</v>
      </c>
      <c r="G156" s="50">
        <f>+E156-F156</f>
        <v>250000000</v>
      </c>
      <c r="H156" s="73"/>
      <c r="I156" s="12"/>
      <c r="J156" s="13"/>
      <c r="K156" s="13"/>
      <c r="L156" s="13"/>
      <c r="M156" s="13"/>
      <c r="N156" s="13"/>
      <c r="O156" s="13"/>
      <c r="P156" s="4"/>
    </row>
    <row r="157" spans="2:16" ht="39.5">
      <c r="B157" s="49"/>
      <c r="C157" s="49">
        <v>530</v>
      </c>
      <c r="D157" s="62" t="s">
        <v>334</v>
      </c>
      <c r="E157" s="50">
        <v>309000000</v>
      </c>
      <c r="F157" s="50">
        <v>0</v>
      </c>
      <c r="G157" s="50">
        <f>+E157-F157</f>
        <v>309000000</v>
      </c>
      <c r="H157" s="73"/>
      <c r="I157" s="12"/>
      <c r="J157" s="13"/>
      <c r="K157" s="13"/>
      <c r="L157" s="13"/>
      <c r="M157" s="13"/>
      <c r="N157" s="13"/>
      <c r="O157" s="13"/>
      <c r="P157" s="4"/>
    </row>
    <row r="158" spans="2:16" ht="26.5">
      <c r="B158" s="49"/>
      <c r="C158" s="49">
        <v>540</v>
      </c>
      <c r="D158" s="62" t="s">
        <v>335</v>
      </c>
      <c r="E158" s="50">
        <v>3607200000</v>
      </c>
      <c r="F158" s="50">
        <v>0</v>
      </c>
      <c r="G158" s="50">
        <f>+E158-F158</f>
        <v>3607200000</v>
      </c>
      <c r="H158" s="73"/>
      <c r="I158" s="12"/>
      <c r="J158" s="13"/>
      <c r="K158" s="13"/>
      <c r="L158" s="13"/>
      <c r="M158" s="13"/>
      <c r="N158" s="13"/>
      <c r="O158" s="13"/>
      <c r="P158" s="4"/>
    </row>
    <row r="159" spans="2:16" ht="26.5">
      <c r="B159" s="49"/>
      <c r="C159" s="49">
        <v>570</v>
      </c>
      <c r="D159" s="62" t="s">
        <v>336</v>
      </c>
      <c r="E159" s="50">
        <v>1611000000</v>
      </c>
      <c r="F159" s="50">
        <v>0</v>
      </c>
      <c r="G159" s="50">
        <f>+E159-F159</f>
        <v>1611000000</v>
      </c>
      <c r="H159" s="73"/>
      <c r="I159" s="12"/>
      <c r="J159" s="13"/>
      <c r="K159" s="13"/>
      <c r="L159" s="13"/>
      <c r="M159" s="13"/>
      <c r="N159" s="13"/>
      <c r="O159" s="13"/>
      <c r="P159" s="4"/>
    </row>
    <row r="160" spans="2:16">
      <c r="B160" s="47">
        <v>800</v>
      </c>
      <c r="C160" s="47"/>
      <c r="D160" s="35" t="s">
        <v>337</v>
      </c>
      <c r="E160" s="48">
        <f>SUM(E161:E162)</f>
        <v>500000000</v>
      </c>
      <c r="F160" s="48">
        <f>SUM(F161:F162)</f>
        <v>164446500</v>
      </c>
      <c r="G160" s="48">
        <f>SUM(G161:G162)</f>
        <v>335553500</v>
      </c>
      <c r="H160" s="73"/>
      <c r="I160" s="12"/>
      <c r="J160" s="13"/>
      <c r="K160" s="13"/>
      <c r="L160" s="13"/>
      <c r="M160" s="13"/>
      <c r="N160" s="13"/>
      <c r="O160" s="14"/>
      <c r="P160" s="4"/>
    </row>
    <row r="161" spans="2:16" ht="26.5">
      <c r="B161" s="49"/>
      <c r="C161" s="49">
        <v>840</v>
      </c>
      <c r="D161" s="62" t="s">
        <v>338</v>
      </c>
      <c r="E161" s="50">
        <v>370000000</v>
      </c>
      <c r="F161" s="50">
        <v>164446500</v>
      </c>
      <c r="G161" s="50">
        <f>+E161-F161</f>
        <v>205553500</v>
      </c>
      <c r="H161" s="73"/>
      <c r="I161" s="12"/>
      <c r="J161" s="13"/>
      <c r="K161" s="13"/>
      <c r="L161" s="13"/>
      <c r="M161" s="13"/>
      <c r="N161" s="13"/>
      <c r="O161" s="14"/>
      <c r="P161" s="4"/>
    </row>
    <row r="162" spans="2:16" ht="26.5">
      <c r="B162" s="49"/>
      <c r="C162" s="49">
        <v>850</v>
      </c>
      <c r="D162" s="62" t="s">
        <v>339</v>
      </c>
      <c r="E162" s="50">
        <v>130000000</v>
      </c>
      <c r="F162" s="50">
        <v>0</v>
      </c>
      <c r="G162" s="50">
        <f>+E162-F162</f>
        <v>130000000</v>
      </c>
      <c r="H162" s="73"/>
      <c r="I162" s="4"/>
      <c r="P162" s="4"/>
    </row>
    <row r="163" spans="2:16">
      <c r="B163" s="47">
        <v>900</v>
      </c>
      <c r="C163" s="47"/>
      <c r="D163" s="35" t="s">
        <v>340</v>
      </c>
      <c r="E163" s="48">
        <f>SUM(E164)</f>
        <v>130000000</v>
      </c>
      <c r="F163" s="48">
        <f>SUM(F164)</f>
        <v>1614405</v>
      </c>
      <c r="G163" s="48">
        <f>SUM(G164)</f>
        <v>128385595</v>
      </c>
      <c r="H163" s="73"/>
      <c r="I163" s="4"/>
      <c r="P163" s="4"/>
    </row>
    <row r="164" spans="2:16">
      <c r="B164" s="49"/>
      <c r="C164" s="49">
        <v>910</v>
      </c>
      <c r="D164" s="62" t="s">
        <v>340</v>
      </c>
      <c r="E164" s="50">
        <v>130000000</v>
      </c>
      <c r="F164" s="50">
        <v>1614405</v>
      </c>
      <c r="G164" s="50">
        <f>+E164-F164</f>
        <v>128385595</v>
      </c>
      <c r="H164" s="74"/>
      <c r="I164" s="4"/>
      <c r="P164" s="4"/>
    </row>
    <row r="165" spans="2:16">
      <c r="B165" s="34"/>
      <c r="C165" s="34"/>
      <c r="D165" s="35" t="s">
        <v>341</v>
      </c>
      <c r="E165" s="48">
        <f>+E163+E160+E155+E147+E137+E131</f>
        <v>88741297669</v>
      </c>
      <c r="F165" s="48">
        <f>+F131+F137+F147+F155+F160+F163</f>
        <v>14388950972</v>
      </c>
      <c r="G165" s="48">
        <f>+G131+G137+G147+G155+G160+G163</f>
        <v>74352346697</v>
      </c>
      <c r="H165" s="19"/>
      <c r="I165" s="4"/>
      <c r="P165" s="4"/>
    </row>
    <row r="166" spans="2:16">
      <c r="B166" s="18"/>
      <c r="C166" s="18"/>
      <c r="D166" s="71"/>
      <c r="E166" s="71"/>
      <c r="F166" s="71"/>
      <c r="G166" s="71"/>
      <c r="H166" s="19"/>
      <c r="I166" s="4"/>
      <c r="P166" s="4"/>
    </row>
    <row r="167" spans="2:16">
      <c r="B167" s="19"/>
      <c r="C167" s="19"/>
      <c r="D167" s="71"/>
      <c r="E167" s="71"/>
      <c r="F167" s="71"/>
      <c r="G167" s="71"/>
      <c r="H167" s="19"/>
      <c r="I167" s="4"/>
      <c r="P167" s="4"/>
    </row>
    <row r="168" spans="2:16">
      <c r="B168" s="36"/>
      <c r="C168" s="181" t="s">
        <v>398</v>
      </c>
      <c r="D168" s="182"/>
      <c r="E168" s="182"/>
      <c r="F168" s="182"/>
      <c r="G168" s="183"/>
      <c r="H168" s="51"/>
      <c r="I168" s="4"/>
      <c r="P168" s="4"/>
    </row>
    <row r="169" spans="2:16">
      <c r="B169" s="36"/>
      <c r="C169" s="7" t="s">
        <v>342</v>
      </c>
      <c r="D169" s="7" t="s">
        <v>343</v>
      </c>
      <c r="E169" s="7" t="s">
        <v>344</v>
      </c>
      <c r="F169" s="47" t="s">
        <v>345</v>
      </c>
      <c r="G169" s="7" t="s">
        <v>346</v>
      </c>
      <c r="H169" s="51"/>
      <c r="I169" s="4"/>
      <c r="P169" s="4"/>
    </row>
    <row r="170" spans="2:16">
      <c r="B170" s="37"/>
      <c r="C170" s="52">
        <v>100</v>
      </c>
      <c r="D170" s="63" t="s">
        <v>308</v>
      </c>
      <c r="E170" s="53">
        <f>+E131</f>
        <v>60036048131</v>
      </c>
      <c r="F170" s="53">
        <f>+F131</f>
        <v>10049853683</v>
      </c>
      <c r="G170" s="53">
        <f>+G134</f>
        <v>6508046802</v>
      </c>
      <c r="H170" s="45">
        <f t="shared" ref="H170:H176" si="2">+F170/E170</f>
        <v>0.16739698890691462</v>
      </c>
      <c r="I170" s="4"/>
      <c r="P170" s="4"/>
    </row>
    <row r="171" spans="2:16">
      <c r="B171" s="37"/>
      <c r="C171" s="52">
        <v>200</v>
      </c>
      <c r="D171" s="63" t="s">
        <v>314</v>
      </c>
      <c r="E171" s="53">
        <f>+E137</f>
        <v>18327444849</v>
      </c>
      <c r="F171" s="53">
        <f>+F137</f>
        <v>2166164842</v>
      </c>
      <c r="G171" s="53">
        <f>+G140</f>
        <v>1528491035</v>
      </c>
      <c r="H171" s="45">
        <f t="shared" si="2"/>
        <v>0.11819240815329435</v>
      </c>
      <c r="I171" s="4"/>
      <c r="P171" s="4"/>
    </row>
    <row r="172" spans="2:16">
      <c r="B172" s="37"/>
      <c r="C172" s="52">
        <v>300</v>
      </c>
      <c r="D172" s="63" t="s">
        <v>324</v>
      </c>
      <c r="E172" s="53">
        <f>+E147</f>
        <v>3970604689</v>
      </c>
      <c r="F172" s="53">
        <f>+F147</f>
        <v>2006871542</v>
      </c>
      <c r="G172" s="53">
        <f>+G151</f>
        <v>634652124</v>
      </c>
      <c r="H172" s="45">
        <f t="shared" si="2"/>
        <v>0.50543221982277775</v>
      </c>
      <c r="I172" s="4"/>
      <c r="P172" s="4"/>
    </row>
    <row r="173" spans="2:16">
      <c r="B173" s="37"/>
      <c r="C173" s="52">
        <v>500</v>
      </c>
      <c r="D173" s="63" t="s">
        <v>332</v>
      </c>
      <c r="E173" s="53">
        <f>+E155</f>
        <v>5777200000</v>
      </c>
      <c r="F173" s="53">
        <f>+F155</f>
        <v>0</v>
      </c>
      <c r="G173" s="53">
        <f>+G158</f>
        <v>3607200000</v>
      </c>
      <c r="H173" s="45">
        <f t="shared" si="2"/>
        <v>0</v>
      </c>
      <c r="I173" s="4"/>
      <c r="P173" s="4"/>
    </row>
    <row r="174" spans="2:16">
      <c r="B174" s="37"/>
      <c r="C174" s="52">
        <v>800</v>
      </c>
      <c r="D174" s="63" t="s">
        <v>337</v>
      </c>
      <c r="E174" s="53">
        <f>+E160</f>
        <v>500000000</v>
      </c>
      <c r="F174" s="53">
        <f>+F160</f>
        <v>164446500</v>
      </c>
      <c r="G174" s="53">
        <f>+G163</f>
        <v>128385595</v>
      </c>
      <c r="H174" s="45">
        <f t="shared" si="2"/>
        <v>0.32889299999999999</v>
      </c>
      <c r="I174" s="4"/>
      <c r="P174" s="4"/>
    </row>
    <row r="175" spans="2:16">
      <c r="B175" s="37"/>
      <c r="C175" s="52">
        <v>900</v>
      </c>
      <c r="D175" s="63" t="s">
        <v>340</v>
      </c>
      <c r="E175" s="53">
        <f>+E163</f>
        <v>130000000</v>
      </c>
      <c r="F175" s="53">
        <f>+F163</f>
        <v>1614405</v>
      </c>
      <c r="G175" s="53">
        <f>+G166</f>
        <v>0</v>
      </c>
      <c r="H175" s="45">
        <f t="shared" si="2"/>
        <v>1.2418500000000001E-2</v>
      </c>
      <c r="I175" s="4"/>
      <c r="P175" s="4"/>
    </row>
    <row r="176" spans="2:16" ht="26.4" customHeight="1">
      <c r="B176" s="37"/>
      <c r="C176" s="54"/>
      <c r="D176" s="35" t="s">
        <v>347</v>
      </c>
      <c r="E176" s="48">
        <f>SUM(E170:E175)</f>
        <v>88741297669</v>
      </c>
      <c r="F176" s="48">
        <f>SUM(F170:F175)</f>
        <v>14388950972</v>
      </c>
      <c r="G176" s="48">
        <f>SUM(G170:G175)</f>
        <v>12406775556</v>
      </c>
      <c r="H176" s="55">
        <f t="shared" si="2"/>
        <v>0.16214492406534295</v>
      </c>
      <c r="I176" s="4"/>
      <c r="P176" s="4"/>
    </row>
    <row r="177" spans="2:9" ht="18.5" customHeight="1">
      <c r="B177" s="68"/>
      <c r="C177" s="11"/>
      <c r="D177" s="11"/>
      <c r="E177" s="11"/>
      <c r="F177" s="11"/>
      <c r="G177" s="11"/>
      <c r="H177" s="11"/>
      <c r="I177" s="4"/>
    </row>
    <row r="178" spans="2:9" ht="18.5" customHeight="1">
      <c r="B178" s="68"/>
      <c r="C178" s="11"/>
      <c r="D178" s="11"/>
      <c r="E178" s="11"/>
      <c r="F178" s="11"/>
      <c r="G178" s="11"/>
      <c r="H178" s="11"/>
      <c r="I178" s="4"/>
    </row>
    <row r="179" spans="2:9" ht="18.5" customHeight="1">
      <c r="B179" s="68"/>
      <c r="C179" s="11"/>
      <c r="D179" s="11"/>
      <c r="E179" s="11"/>
      <c r="F179" s="11"/>
      <c r="G179" s="11"/>
      <c r="H179" s="11"/>
      <c r="I179" s="4"/>
    </row>
    <row r="180" spans="2:9" ht="18.5" customHeight="1">
      <c r="B180" s="68"/>
      <c r="C180" s="11"/>
      <c r="D180" s="11"/>
      <c r="E180" s="11"/>
      <c r="F180" s="11"/>
      <c r="G180" s="11"/>
      <c r="H180" s="11"/>
      <c r="I180" s="4"/>
    </row>
    <row r="181" spans="2:9" ht="18.5" customHeight="1">
      <c r="B181" s="68"/>
      <c r="C181" s="11"/>
      <c r="D181" s="11"/>
      <c r="E181" s="11"/>
      <c r="F181" s="11"/>
      <c r="G181" s="11"/>
      <c r="H181" s="11"/>
      <c r="I181" s="4"/>
    </row>
    <row r="182" spans="2:9" ht="18.5" customHeight="1">
      <c r="B182" s="68"/>
      <c r="C182" s="11"/>
      <c r="D182" s="11"/>
      <c r="E182" s="11"/>
      <c r="F182" s="11"/>
      <c r="G182" s="11"/>
      <c r="H182" s="11"/>
      <c r="I182" s="4"/>
    </row>
    <row r="183" spans="2:9" ht="18.5" customHeight="1">
      <c r="B183" s="68"/>
      <c r="C183" s="11"/>
      <c r="D183" s="11"/>
      <c r="E183" s="11"/>
      <c r="F183" s="11"/>
      <c r="G183" s="11"/>
      <c r="H183" s="11"/>
      <c r="I183" s="4"/>
    </row>
    <row r="184" spans="2:9" ht="18.5" customHeight="1">
      <c r="B184" s="68"/>
      <c r="C184" s="11"/>
      <c r="D184" s="11"/>
      <c r="E184" s="11"/>
      <c r="F184" s="11"/>
      <c r="G184" s="11"/>
      <c r="H184" s="11"/>
      <c r="I184" s="4"/>
    </row>
    <row r="185" spans="2:9" ht="18.5" customHeight="1">
      <c r="B185" s="68"/>
      <c r="C185" s="11"/>
      <c r="D185" s="11"/>
      <c r="E185" s="11"/>
      <c r="F185" s="11"/>
      <c r="G185" s="11"/>
      <c r="H185" s="11"/>
      <c r="I185" s="4"/>
    </row>
    <row r="186" spans="2:9" ht="18.5" customHeight="1">
      <c r="B186" s="68"/>
      <c r="C186" s="11"/>
      <c r="D186" s="11"/>
      <c r="E186" s="11"/>
      <c r="F186" s="11"/>
      <c r="G186" s="11"/>
      <c r="H186" s="11"/>
      <c r="I186" s="4"/>
    </row>
    <row r="187" spans="2:9" ht="18.5" customHeight="1">
      <c r="B187" s="68"/>
      <c r="C187" s="11"/>
      <c r="D187" s="11"/>
      <c r="E187" s="11"/>
      <c r="F187" s="11"/>
      <c r="G187" s="11"/>
      <c r="H187" s="11"/>
      <c r="I187" s="4"/>
    </row>
    <row r="188" spans="2:9" ht="18.5" customHeight="1">
      <c r="B188" s="68"/>
      <c r="C188" s="11"/>
      <c r="D188" s="11"/>
      <c r="E188" s="11"/>
      <c r="F188" s="11"/>
      <c r="G188" s="11"/>
      <c r="H188" s="11"/>
      <c r="I188" s="4"/>
    </row>
    <row r="189" spans="2:9" ht="18.5" customHeight="1">
      <c r="B189" s="68"/>
      <c r="C189" s="11"/>
      <c r="D189" s="11"/>
      <c r="E189" s="11"/>
      <c r="F189" s="11"/>
      <c r="G189" s="11"/>
      <c r="H189" s="11"/>
      <c r="I189" s="4"/>
    </row>
    <row r="190" spans="2:9" ht="18.5" customHeight="1">
      <c r="B190" s="68"/>
      <c r="C190" s="11"/>
      <c r="D190" s="11"/>
      <c r="E190" s="11"/>
      <c r="F190" s="11"/>
      <c r="G190" s="11"/>
      <c r="H190" s="11"/>
      <c r="I190" s="4"/>
    </row>
    <row r="191" spans="2:9" ht="18.5" customHeight="1">
      <c r="B191" s="68"/>
      <c r="C191" s="11"/>
      <c r="D191" s="11"/>
      <c r="E191" s="11"/>
      <c r="F191" s="11"/>
      <c r="G191" s="11"/>
      <c r="H191" s="11"/>
      <c r="I191" s="4"/>
    </row>
    <row r="192" spans="2:9" ht="18.5" customHeight="1">
      <c r="B192" s="68"/>
      <c r="C192" s="11"/>
      <c r="D192" s="11"/>
      <c r="E192" s="11"/>
      <c r="F192" s="11"/>
      <c r="G192" s="11"/>
      <c r="H192" s="11"/>
      <c r="I192" s="4"/>
    </row>
    <row r="193" spans="2:16" ht="18.5" customHeight="1">
      <c r="B193" s="68"/>
      <c r="C193" s="11"/>
      <c r="D193" s="11"/>
      <c r="E193" s="11"/>
      <c r="F193" s="11"/>
      <c r="G193" s="11"/>
      <c r="H193" s="11"/>
      <c r="I193" s="4"/>
    </row>
    <row r="194" spans="2:16" ht="18.5" customHeight="1">
      <c r="B194" s="68"/>
      <c r="C194" s="11"/>
      <c r="D194" s="11"/>
      <c r="E194" s="11"/>
      <c r="F194" s="11"/>
      <c r="G194" s="11"/>
      <c r="H194" s="11"/>
      <c r="I194" s="4"/>
    </row>
    <row r="195" spans="2:16" ht="12" customHeight="1">
      <c r="B195" s="68"/>
      <c r="C195" s="11"/>
      <c r="D195" s="11"/>
      <c r="E195" s="11"/>
      <c r="F195" s="11"/>
      <c r="G195" s="11"/>
      <c r="H195" s="11"/>
      <c r="I195" s="4"/>
    </row>
    <row r="196" spans="2:16">
      <c r="B196" s="11"/>
      <c r="C196" s="11"/>
      <c r="D196" s="11"/>
      <c r="E196" s="11"/>
      <c r="F196" s="11"/>
      <c r="G196" s="11"/>
      <c r="H196" s="11"/>
      <c r="I196" s="4"/>
      <c r="P196" s="4"/>
    </row>
    <row r="197" spans="2:16">
      <c r="B197" s="11"/>
      <c r="C197" s="11"/>
      <c r="D197" s="11"/>
      <c r="E197" s="11"/>
      <c r="F197" s="11"/>
      <c r="G197" s="11"/>
      <c r="H197" s="11"/>
      <c r="I197" s="4"/>
      <c r="P197" s="4"/>
    </row>
    <row r="198" spans="2:16">
      <c r="B198" s="11"/>
      <c r="C198" s="11"/>
      <c r="D198" s="11"/>
      <c r="E198" s="11"/>
      <c r="F198" s="11"/>
      <c r="G198" s="11"/>
      <c r="H198" s="11"/>
      <c r="I198" s="8"/>
      <c r="J198" s="9"/>
      <c r="K198" s="9"/>
      <c r="L198" s="9"/>
      <c r="M198" s="9"/>
      <c r="N198" s="9"/>
      <c r="O198" s="9"/>
      <c r="P198" s="4"/>
    </row>
    <row r="199" spans="2:16">
      <c r="B199" s="11"/>
      <c r="C199" s="11"/>
      <c r="D199" s="11"/>
      <c r="E199" s="11"/>
      <c r="F199" s="11"/>
      <c r="G199" s="11"/>
      <c r="H199" s="11"/>
      <c r="I199" s="4"/>
      <c r="P199" s="4"/>
    </row>
    <row r="200" spans="2:16">
      <c r="B200" s="11"/>
      <c r="C200" s="11"/>
      <c r="D200" s="11"/>
      <c r="E200" s="11"/>
      <c r="F200" s="11"/>
      <c r="G200" s="11"/>
      <c r="H200" s="11"/>
      <c r="I200" s="4"/>
      <c r="P200" s="4"/>
    </row>
    <row r="201" spans="2:16">
      <c r="B201" s="11"/>
      <c r="C201" s="11"/>
      <c r="D201" s="11"/>
      <c r="E201" s="11"/>
      <c r="F201" s="11"/>
      <c r="G201" s="11"/>
      <c r="H201" s="11"/>
      <c r="I201" s="4"/>
      <c r="P201" s="4"/>
    </row>
    <row r="202" spans="2:16">
      <c r="B202" s="11"/>
      <c r="C202" s="11"/>
      <c r="D202" s="11"/>
      <c r="E202" s="11"/>
      <c r="F202" s="11"/>
      <c r="G202" s="11"/>
      <c r="H202" s="11"/>
      <c r="I202" s="4"/>
      <c r="P202" s="4"/>
    </row>
    <row r="203" spans="2:16">
      <c r="B203" s="11"/>
      <c r="C203" s="11"/>
      <c r="D203" s="11"/>
      <c r="E203" s="11"/>
      <c r="F203" s="11"/>
      <c r="G203" s="11"/>
      <c r="H203" s="11"/>
      <c r="I203" s="4"/>
      <c r="P203" s="4"/>
    </row>
    <row r="204" spans="2:16">
      <c r="B204" s="11"/>
      <c r="C204" s="11"/>
      <c r="D204" s="11"/>
      <c r="E204" s="11"/>
      <c r="F204" s="11"/>
      <c r="G204" s="11"/>
      <c r="H204" s="11"/>
      <c r="I204" s="4"/>
      <c r="P204" s="4"/>
    </row>
    <row r="205" spans="2:16">
      <c r="B205" s="11"/>
      <c r="C205" s="11"/>
      <c r="D205" s="11"/>
      <c r="E205" s="11"/>
      <c r="F205" s="11"/>
      <c r="G205" s="11"/>
      <c r="H205" s="11"/>
      <c r="I205" s="4"/>
      <c r="P205" s="4"/>
    </row>
    <row r="206" spans="2:16">
      <c r="B206" s="11"/>
      <c r="C206" s="11"/>
      <c r="D206" s="11"/>
      <c r="E206" s="11"/>
      <c r="F206" s="11"/>
      <c r="G206" s="11"/>
      <c r="H206" s="11"/>
      <c r="I206" s="4"/>
      <c r="P206" s="4"/>
    </row>
    <row r="207" spans="2:16">
      <c r="B207" s="11"/>
      <c r="C207" s="11"/>
      <c r="D207" s="11"/>
      <c r="E207" s="11"/>
      <c r="F207" s="11"/>
      <c r="G207" s="11"/>
      <c r="H207" s="11"/>
      <c r="I207" s="4"/>
      <c r="P207" s="4"/>
    </row>
    <row r="208" spans="2:16">
      <c r="B208" s="11"/>
      <c r="C208" s="11"/>
      <c r="D208" s="11"/>
      <c r="E208" s="11"/>
      <c r="F208" s="11"/>
      <c r="G208" s="11"/>
      <c r="H208" s="11"/>
      <c r="I208" s="4"/>
      <c r="P208" s="4"/>
    </row>
    <row r="209" spans="2:16">
      <c r="B209" s="11"/>
      <c r="C209" s="11"/>
      <c r="D209" s="11"/>
      <c r="E209" s="11"/>
      <c r="F209" s="11"/>
      <c r="G209" s="11"/>
      <c r="H209" s="11"/>
      <c r="I209" s="5"/>
      <c r="J209" s="6"/>
      <c r="K209" s="6"/>
      <c r="L209" s="6"/>
      <c r="M209" s="6"/>
      <c r="N209" s="6"/>
      <c r="O209" s="6"/>
      <c r="P209" s="4"/>
    </row>
    <row r="210" spans="2:16">
      <c r="B210" s="11"/>
      <c r="C210" s="11"/>
      <c r="D210" s="11"/>
      <c r="E210" s="11"/>
      <c r="F210" s="11"/>
      <c r="G210" s="11"/>
      <c r="H210" s="11"/>
      <c r="I210" s="5"/>
      <c r="J210" s="6"/>
      <c r="K210" s="6"/>
      <c r="L210" s="6"/>
      <c r="M210" s="6"/>
      <c r="N210" s="6"/>
      <c r="O210" s="6"/>
      <c r="P210" s="4"/>
    </row>
    <row r="211" spans="2:16">
      <c r="B211" s="11"/>
      <c r="C211" s="11"/>
      <c r="D211" s="11"/>
      <c r="E211" s="11"/>
      <c r="F211" s="11"/>
      <c r="G211" s="11"/>
      <c r="H211" s="11"/>
      <c r="I211" s="4"/>
      <c r="P211" s="4"/>
    </row>
    <row r="212" spans="2:16">
      <c r="B212" s="11"/>
      <c r="C212" s="11"/>
      <c r="D212" s="11"/>
      <c r="E212" s="11"/>
      <c r="F212" s="11"/>
      <c r="G212" s="11"/>
      <c r="H212" s="11"/>
      <c r="I212" s="4"/>
      <c r="P212" s="4"/>
    </row>
    <row r="213" spans="2:16">
      <c r="B213" s="11"/>
      <c r="C213" s="11"/>
      <c r="D213" s="11"/>
      <c r="E213" s="11"/>
      <c r="F213" s="11"/>
      <c r="G213" s="11"/>
      <c r="H213" s="11"/>
      <c r="I213" s="4"/>
      <c r="P213" s="4"/>
    </row>
    <row r="214" spans="2:16">
      <c r="B214" s="11"/>
      <c r="C214" s="11"/>
      <c r="D214" s="11"/>
      <c r="E214" s="11"/>
      <c r="F214" s="11"/>
      <c r="G214" s="11"/>
      <c r="H214" s="11"/>
      <c r="I214" s="4"/>
      <c r="P214" s="4"/>
    </row>
    <row r="215" spans="2:16">
      <c r="B215" s="11"/>
      <c r="C215" s="11"/>
      <c r="D215" s="11"/>
      <c r="E215" s="11"/>
      <c r="F215" s="11"/>
      <c r="G215" s="11"/>
      <c r="H215" s="11"/>
      <c r="I215" s="4"/>
      <c r="P215" s="4"/>
    </row>
    <row r="216" spans="2:16">
      <c r="B216" s="11"/>
      <c r="C216" s="11"/>
      <c r="D216" s="11"/>
      <c r="E216" s="11"/>
      <c r="F216" s="11"/>
      <c r="G216" s="11"/>
      <c r="H216" s="11"/>
      <c r="I216" s="4"/>
      <c r="P216" s="4"/>
    </row>
    <row r="217" spans="2:16">
      <c r="B217" s="11"/>
      <c r="C217" s="11"/>
      <c r="D217" s="11"/>
      <c r="E217" s="11"/>
      <c r="F217" s="11"/>
      <c r="G217" s="11"/>
      <c r="H217" s="11"/>
      <c r="I217" s="4"/>
      <c r="P217" s="4"/>
    </row>
    <row r="218" spans="2:16">
      <c r="B218" s="11"/>
      <c r="C218" s="11"/>
      <c r="D218" s="11"/>
      <c r="E218" s="11"/>
      <c r="F218" s="11"/>
      <c r="G218" s="11"/>
      <c r="H218" s="11"/>
      <c r="I218" s="4"/>
      <c r="P218" s="4"/>
    </row>
    <row r="219" spans="2:16">
      <c r="B219" s="11"/>
      <c r="C219" s="11"/>
      <c r="D219" s="11"/>
      <c r="E219" s="11"/>
      <c r="F219" s="11"/>
      <c r="G219" s="11"/>
      <c r="H219" s="11"/>
      <c r="I219" s="4"/>
      <c r="P219" s="4"/>
    </row>
    <row r="220" spans="2:16">
      <c r="B220" s="11"/>
      <c r="C220" s="11"/>
      <c r="D220" s="11"/>
      <c r="E220" s="11"/>
      <c r="F220" s="11"/>
      <c r="G220" s="11"/>
      <c r="H220" s="11"/>
      <c r="I220" s="4"/>
      <c r="P220" s="4"/>
    </row>
    <row r="221" spans="2:16">
      <c r="B221" s="11"/>
      <c r="C221" s="11"/>
      <c r="D221" s="11"/>
      <c r="E221" s="11"/>
      <c r="F221" s="11"/>
      <c r="G221" s="11"/>
      <c r="H221" s="11"/>
      <c r="I221" s="4"/>
      <c r="P221" s="4"/>
    </row>
    <row r="222" spans="2:16">
      <c r="B222" s="11"/>
      <c r="C222" s="11"/>
      <c r="D222" s="11"/>
      <c r="E222" s="11"/>
      <c r="F222" s="11"/>
      <c r="G222" s="11"/>
      <c r="H222" s="11"/>
      <c r="I222" s="4"/>
      <c r="P222" s="4"/>
    </row>
    <row r="223" spans="2:16">
      <c r="B223" s="11"/>
      <c r="C223" s="11"/>
      <c r="D223" s="11"/>
      <c r="E223" s="11"/>
      <c r="F223" s="11"/>
      <c r="G223" s="11"/>
      <c r="H223" s="11"/>
      <c r="I223" s="4"/>
      <c r="P223" s="4"/>
    </row>
    <row r="224" spans="2:16" ht="12.5" customHeight="1">
      <c r="B224" s="87"/>
      <c r="C224" s="87"/>
      <c r="D224" s="87"/>
      <c r="E224" s="87"/>
      <c r="F224" s="87"/>
      <c r="G224" s="87"/>
      <c r="H224" s="87"/>
      <c r="I224" s="4"/>
    </row>
    <row r="225" spans="2:15" s="57" customFormat="1" ht="18">
      <c r="B225" s="184" t="s">
        <v>103</v>
      </c>
      <c r="C225" s="184"/>
      <c r="D225" s="184"/>
      <c r="E225" s="184"/>
      <c r="F225" s="184"/>
      <c r="G225" s="184"/>
      <c r="H225" s="184"/>
    </row>
    <row r="226" spans="2:15" s="59" customFormat="1" ht="17">
      <c r="B226" s="90" t="s">
        <v>104</v>
      </c>
      <c r="C226" s="90"/>
      <c r="D226" s="90"/>
      <c r="E226" s="90"/>
      <c r="F226" s="90"/>
      <c r="G226" s="90"/>
      <c r="H226" s="90"/>
    </row>
    <row r="227" spans="2:15" ht="28.75" customHeight="1">
      <c r="B227" s="10" t="s">
        <v>24</v>
      </c>
      <c r="C227" s="10" t="s">
        <v>43</v>
      </c>
      <c r="D227" s="79" t="s">
        <v>25</v>
      </c>
      <c r="E227" s="79"/>
      <c r="F227" s="79" t="s">
        <v>44</v>
      </c>
      <c r="G227" s="79"/>
      <c r="H227" s="10" t="s">
        <v>45</v>
      </c>
      <c r="I227" s="4"/>
    </row>
    <row r="228" spans="2:15" ht="50.4" customHeight="1">
      <c r="B228" s="18">
        <v>1</v>
      </c>
      <c r="C228" s="18" t="s">
        <v>192</v>
      </c>
      <c r="D228" s="69" t="s">
        <v>193</v>
      </c>
      <c r="E228" s="70"/>
      <c r="F228" s="69" t="s">
        <v>194</v>
      </c>
      <c r="G228" s="70"/>
      <c r="H228" s="19" t="s">
        <v>195</v>
      </c>
      <c r="I228" s="4"/>
    </row>
    <row r="229" spans="2:15" ht="46.75" customHeight="1">
      <c r="B229" s="18">
        <v>2</v>
      </c>
      <c r="C229" s="18" t="s">
        <v>196</v>
      </c>
      <c r="D229" s="69" t="s">
        <v>197</v>
      </c>
      <c r="E229" s="70"/>
      <c r="F229" s="69" t="s">
        <v>198</v>
      </c>
      <c r="G229" s="70"/>
      <c r="H229" s="39" t="s">
        <v>199</v>
      </c>
      <c r="I229" s="4"/>
    </row>
    <row r="230" spans="2:15" ht="32.25" customHeight="1">
      <c r="B230" s="19">
        <v>3</v>
      </c>
      <c r="C230" s="19" t="s">
        <v>200</v>
      </c>
      <c r="D230" s="69" t="s">
        <v>201</v>
      </c>
      <c r="E230" s="70"/>
      <c r="F230" s="69" t="s">
        <v>198</v>
      </c>
      <c r="G230" s="70"/>
      <c r="H230" s="19" t="s">
        <v>202</v>
      </c>
      <c r="I230" s="4"/>
    </row>
    <row r="231" spans="2:15" ht="46.5" customHeight="1">
      <c r="B231" s="19">
        <v>4</v>
      </c>
      <c r="C231" s="19" t="s">
        <v>203</v>
      </c>
      <c r="D231" s="69" t="s">
        <v>204</v>
      </c>
      <c r="E231" s="70"/>
      <c r="F231" s="69" t="s">
        <v>198</v>
      </c>
      <c r="G231" s="70"/>
      <c r="H231" s="18" t="s">
        <v>205</v>
      </c>
      <c r="I231" s="4"/>
    </row>
    <row r="232" spans="2:15" s="9" customFormat="1" ht="34.5" customHeight="1">
      <c r="B232" s="19">
        <v>5</v>
      </c>
      <c r="C232" s="18" t="s">
        <v>206</v>
      </c>
      <c r="D232" s="69" t="s">
        <v>207</v>
      </c>
      <c r="E232" s="70"/>
      <c r="F232" s="69" t="s">
        <v>154</v>
      </c>
      <c r="G232" s="70"/>
      <c r="H232" s="18" t="s">
        <v>208</v>
      </c>
      <c r="I232" s="4"/>
      <c r="J232" s="2"/>
      <c r="K232" s="2"/>
      <c r="L232" s="2"/>
      <c r="M232" s="2"/>
      <c r="N232" s="2"/>
      <c r="O232" s="2"/>
    </row>
    <row r="233" spans="2:15" ht="36" customHeight="1">
      <c r="B233" s="19">
        <v>6</v>
      </c>
      <c r="C233" s="19" t="s">
        <v>209</v>
      </c>
      <c r="D233" s="69" t="s">
        <v>210</v>
      </c>
      <c r="E233" s="70"/>
      <c r="F233" s="69" t="s">
        <v>154</v>
      </c>
      <c r="G233" s="70"/>
      <c r="H233" s="19" t="s">
        <v>211</v>
      </c>
      <c r="I233" s="4"/>
    </row>
    <row r="234" spans="2:15" ht="32.5" customHeight="1">
      <c r="B234" s="19">
        <v>7</v>
      </c>
      <c r="C234" s="19" t="s">
        <v>212</v>
      </c>
      <c r="D234" s="69" t="s">
        <v>213</v>
      </c>
      <c r="E234" s="70"/>
      <c r="F234" s="69" t="s">
        <v>194</v>
      </c>
      <c r="G234" s="70"/>
      <c r="H234" s="19" t="s">
        <v>214</v>
      </c>
      <c r="I234" s="4"/>
    </row>
    <row r="235" spans="2:15">
      <c r="B235" s="11"/>
      <c r="C235" s="11"/>
      <c r="D235" s="11"/>
      <c r="E235" s="11"/>
      <c r="F235" s="11"/>
      <c r="G235" s="11"/>
      <c r="H235" s="11"/>
      <c r="I235" s="4"/>
    </row>
    <row r="236" spans="2:15" ht="75" customHeight="1">
      <c r="B236" s="11"/>
      <c r="C236" s="11"/>
      <c r="D236" s="11"/>
      <c r="E236" s="11"/>
      <c r="F236" s="11"/>
      <c r="G236" s="11"/>
      <c r="H236" s="11"/>
      <c r="I236" s="4"/>
    </row>
    <row r="237" spans="2:15" ht="72.75" customHeight="1">
      <c r="B237" s="11"/>
      <c r="C237" s="11"/>
      <c r="D237" s="11"/>
      <c r="E237" s="11"/>
      <c r="F237" s="11"/>
      <c r="G237" s="11"/>
      <c r="H237" s="11"/>
      <c r="I237" s="4"/>
    </row>
    <row r="238" spans="2:15" ht="33" customHeight="1">
      <c r="B238" s="11"/>
      <c r="C238" s="11"/>
      <c r="D238" s="11"/>
      <c r="E238" s="11"/>
      <c r="F238" s="11"/>
      <c r="G238" s="11"/>
      <c r="H238" s="11"/>
      <c r="I238" s="4"/>
    </row>
    <row r="239" spans="2:15" ht="19.5" customHeight="1">
      <c r="B239" s="11"/>
      <c r="C239" s="11"/>
      <c r="D239" s="11"/>
      <c r="E239" s="11"/>
      <c r="F239" s="11"/>
      <c r="G239" s="11"/>
      <c r="H239" s="11"/>
      <c r="I239" s="4"/>
    </row>
    <row r="240" spans="2:15" s="13" customFormat="1">
      <c r="B240" s="11"/>
      <c r="C240" s="11"/>
      <c r="D240" s="11"/>
      <c r="E240" s="11"/>
      <c r="F240" s="11"/>
      <c r="G240" s="11"/>
      <c r="H240" s="11"/>
      <c r="I240" s="4"/>
      <c r="J240" s="2"/>
      <c r="K240" s="2"/>
      <c r="L240" s="2"/>
      <c r="M240" s="2"/>
      <c r="N240" s="2"/>
      <c r="O240" s="2"/>
    </row>
    <row r="241" spans="2:15" s="13" customFormat="1">
      <c r="B241" s="11"/>
      <c r="C241" s="11"/>
      <c r="D241" s="11"/>
      <c r="E241" s="11"/>
      <c r="F241" s="11"/>
      <c r="G241" s="11"/>
      <c r="H241" s="11"/>
      <c r="I241" s="4"/>
      <c r="J241" s="2"/>
      <c r="K241" s="2"/>
      <c r="L241" s="2"/>
      <c r="M241" s="2"/>
      <c r="N241" s="2"/>
      <c r="O241" s="2"/>
    </row>
    <row r="242" spans="2:15" s="13" customFormat="1">
      <c r="B242" s="11"/>
      <c r="C242" s="11"/>
      <c r="D242" s="11"/>
      <c r="E242" s="11"/>
      <c r="F242" s="11"/>
      <c r="G242" s="11"/>
      <c r="H242" s="11"/>
      <c r="I242" s="4"/>
      <c r="J242" s="2"/>
      <c r="K242" s="2"/>
      <c r="L242" s="2"/>
      <c r="M242" s="2"/>
      <c r="N242" s="2"/>
      <c r="O242" s="2"/>
    </row>
    <row r="243" spans="2:15" s="59" customFormat="1" ht="17">
      <c r="B243" s="176" t="s">
        <v>378</v>
      </c>
      <c r="C243" s="177"/>
      <c r="D243" s="177"/>
      <c r="E243" s="177"/>
      <c r="F243" s="177"/>
      <c r="G243" s="177"/>
      <c r="H243" s="178"/>
    </row>
    <row r="244" spans="2:15" ht="34.5" customHeight="1">
      <c r="B244" s="142" t="s">
        <v>379</v>
      </c>
      <c r="C244" s="143"/>
      <c r="D244" s="142" t="s">
        <v>25</v>
      </c>
      <c r="E244" s="143"/>
      <c r="F244" s="31" t="s">
        <v>78</v>
      </c>
      <c r="G244" s="142" t="s">
        <v>380</v>
      </c>
      <c r="H244" s="143"/>
      <c r="I244" s="4"/>
    </row>
    <row r="245" spans="2:15" ht="79.5" customHeight="1">
      <c r="B245" s="166" t="s">
        <v>381</v>
      </c>
      <c r="C245" s="167"/>
      <c r="D245" s="179" t="s">
        <v>382</v>
      </c>
      <c r="E245" s="180"/>
      <c r="F245" s="32"/>
      <c r="G245" s="166" t="s">
        <v>383</v>
      </c>
      <c r="H245" s="167"/>
      <c r="I245" s="4"/>
    </row>
    <row r="246" spans="2:15">
      <c r="B246" s="166"/>
      <c r="C246" s="167"/>
      <c r="D246" s="166"/>
      <c r="E246" s="167"/>
      <c r="F246" s="32"/>
      <c r="G246" s="166"/>
      <c r="H246" s="167"/>
      <c r="I246" s="4"/>
    </row>
    <row r="247" spans="2:15" ht="365" customHeight="1">
      <c r="B247" s="82"/>
      <c r="C247" s="83"/>
      <c r="D247" s="83"/>
      <c r="E247" s="83"/>
      <c r="F247" s="83"/>
      <c r="G247" s="83"/>
      <c r="H247" s="83"/>
      <c r="I247" s="4"/>
    </row>
    <row r="248" spans="2:15" ht="15" customHeight="1">
      <c r="B248" s="87"/>
      <c r="C248" s="87"/>
      <c r="D248" s="87"/>
      <c r="E248" s="87"/>
      <c r="F248" s="87"/>
      <c r="G248" s="87"/>
      <c r="H248" s="87"/>
      <c r="I248" s="4"/>
    </row>
    <row r="249" spans="2:15" ht="15" customHeight="1">
      <c r="B249" s="87"/>
      <c r="C249" s="87"/>
      <c r="D249" s="87"/>
      <c r="E249" s="87"/>
      <c r="F249" s="87"/>
      <c r="G249" s="87"/>
      <c r="H249" s="87"/>
      <c r="I249" s="4"/>
    </row>
    <row r="250" spans="2:15" s="58" customFormat="1" ht="18">
      <c r="B250" s="163" t="s">
        <v>105</v>
      </c>
      <c r="C250" s="164"/>
      <c r="D250" s="164"/>
      <c r="E250" s="164"/>
      <c r="F250" s="164"/>
      <c r="G250" s="164"/>
      <c r="H250" s="165"/>
      <c r="I250" s="57"/>
      <c r="J250" s="57"/>
      <c r="K250" s="57"/>
      <c r="L250" s="57"/>
      <c r="M250" s="57"/>
      <c r="N250" s="57"/>
      <c r="O250" s="57"/>
    </row>
    <row r="251" spans="2:15" s="60" customFormat="1" ht="17">
      <c r="B251" s="169" t="s">
        <v>106</v>
      </c>
      <c r="C251" s="170"/>
      <c r="D251" s="170"/>
      <c r="E251" s="170"/>
      <c r="F251" s="170"/>
      <c r="G251" s="170"/>
      <c r="H251" s="171"/>
      <c r="I251" s="59"/>
      <c r="J251" s="59"/>
      <c r="K251" s="59"/>
      <c r="L251" s="59"/>
      <c r="M251" s="59"/>
      <c r="N251" s="59"/>
      <c r="O251" s="59"/>
    </row>
    <row r="252" spans="2:15" s="14" customFormat="1">
      <c r="B252" s="142" t="s">
        <v>89</v>
      </c>
      <c r="C252" s="143"/>
      <c r="D252" s="142" t="s">
        <v>90</v>
      </c>
      <c r="E252" s="143"/>
      <c r="F252" s="142" t="s">
        <v>42</v>
      </c>
      <c r="G252" s="168"/>
      <c r="H252" s="143"/>
      <c r="I252" s="4"/>
      <c r="J252" s="2"/>
      <c r="K252" s="2"/>
      <c r="L252" s="2"/>
      <c r="M252" s="2"/>
      <c r="N252" s="2"/>
      <c r="O252" s="2"/>
    </row>
    <row r="253" spans="2:15" ht="24" customHeight="1">
      <c r="B253" s="138">
        <v>1</v>
      </c>
      <c r="C253" s="139"/>
      <c r="D253" s="138" t="s">
        <v>216</v>
      </c>
      <c r="E253" s="139"/>
      <c r="F253" s="138" t="s">
        <v>215</v>
      </c>
      <c r="G253" s="172"/>
      <c r="H253" s="139"/>
      <c r="I253" s="4"/>
    </row>
    <row r="254" spans="2:15">
      <c r="B254" s="82" t="s">
        <v>82</v>
      </c>
      <c r="C254" s="83"/>
      <c r="D254" s="83"/>
      <c r="E254" s="83"/>
      <c r="F254" s="83"/>
      <c r="G254" s="83"/>
      <c r="H254" s="83"/>
      <c r="I254" s="4"/>
    </row>
    <row r="255" spans="2:15" ht="13.75" customHeight="1">
      <c r="B255" s="11"/>
      <c r="C255" s="11"/>
      <c r="D255" s="11"/>
      <c r="E255" s="11"/>
      <c r="F255" s="11"/>
      <c r="G255" s="11"/>
      <c r="H255" s="11"/>
    </row>
    <row r="256" spans="2:15" s="59" customFormat="1" ht="17">
      <c r="B256" s="88" t="s">
        <v>107</v>
      </c>
      <c r="C256" s="88"/>
      <c r="D256" s="88"/>
      <c r="E256" s="88"/>
      <c r="F256" s="88"/>
      <c r="G256" s="88"/>
      <c r="H256" s="88"/>
    </row>
    <row r="257" spans="2:15" ht="48.75" customHeight="1">
      <c r="B257" s="10" t="s">
        <v>84</v>
      </c>
      <c r="C257" s="10" t="s">
        <v>85</v>
      </c>
      <c r="D257" s="79" t="s">
        <v>88</v>
      </c>
      <c r="E257" s="79"/>
      <c r="F257" s="10" t="s">
        <v>86</v>
      </c>
      <c r="G257" s="79" t="s">
        <v>87</v>
      </c>
      <c r="H257" s="79"/>
    </row>
    <row r="258" spans="2:15">
      <c r="B258" s="69" t="s">
        <v>348</v>
      </c>
      <c r="C258" s="80"/>
      <c r="D258" s="80"/>
      <c r="E258" s="80"/>
      <c r="F258" s="80"/>
      <c r="G258" s="80"/>
      <c r="H258" s="70"/>
    </row>
    <row r="259" spans="2:15">
      <c r="B259" s="82" t="s">
        <v>82</v>
      </c>
      <c r="C259" s="83"/>
      <c r="D259" s="83"/>
      <c r="E259" s="83"/>
      <c r="F259" s="83"/>
      <c r="G259" s="83"/>
      <c r="H259" s="83"/>
    </row>
    <row r="261" spans="2:15" s="57" customFormat="1" ht="18">
      <c r="B261" s="116" t="s">
        <v>108</v>
      </c>
      <c r="C261" s="137"/>
      <c r="D261" s="137"/>
      <c r="E261" s="137"/>
      <c r="F261" s="137"/>
      <c r="G261" s="137"/>
      <c r="H261" s="137"/>
    </row>
    <row r="262" spans="2:15" s="59" customFormat="1" ht="17">
      <c r="B262" s="90" t="s">
        <v>109</v>
      </c>
      <c r="C262" s="90"/>
      <c r="D262" s="90"/>
      <c r="E262" s="90"/>
      <c r="F262" s="90"/>
      <c r="G262" s="90"/>
      <c r="H262" s="90"/>
    </row>
    <row r="263" spans="2:15" ht="48.75" customHeight="1">
      <c r="B263" s="10" t="s">
        <v>46</v>
      </c>
      <c r="C263" s="10" t="s">
        <v>47</v>
      </c>
      <c r="D263" s="79" t="s">
        <v>25</v>
      </c>
      <c r="E263" s="79"/>
      <c r="F263" s="10" t="s">
        <v>48</v>
      </c>
      <c r="G263" s="79" t="s">
        <v>80</v>
      </c>
      <c r="H263" s="79"/>
    </row>
    <row r="264" spans="2:15">
      <c r="B264" s="22"/>
      <c r="C264" s="22"/>
      <c r="D264" s="85"/>
      <c r="E264" s="86"/>
      <c r="F264" s="19"/>
      <c r="G264" s="78"/>
      <c r="H264" s="78"/>
    </row>
    <row r="265" spans="2:15">
      <c r="B265" s="82" t="s">
        <v>82</v>
      </c>
      <c r="C265" s="83"/>
      <c r="D265" s="83"/>
      <c r="E265" s="83"/>
      <c r="F265" s="83"/>
      <c r="G265" s="83"/>
      <c r="H265" s="83"/>
    </row>
    <row r="266" spans="2:15">
      <c r="B266" s="11"/>
      <c r="C266" s="11"/>
      <c r="D266" s="11"/>
      <c r="E266" s="11"/>
      <c r="F266" s="11"/>
      <c r="G266" s="11"/>
      <c r="H266" s="11"/>
    </row>
    <row r="267" spans="2:15" s="57" customFormat="1" ht="18">
      <c r="B267" s="145" t="s">
        <v>110</v>
      </c>
      <c r="C267" s="145"/>
      <c r="D267" s="145"/>
      <c r="E267" s="145"/>
      <c r="F267" s="145"/>
      <c r="G267" s="145"/>
      <c r="H267" s="145"/>
    </row>
    <row r="268" spans="2:15" s="59" customFormat="1" ht="18.5" customHeight="1">
      <c r="B268" s="133" t="s">
        <v>111</v>
      </c>
      <c r="C268" s="133"/>
      <c r="D268" s="133"/>
      <c r="E268" s="133"/>
      <c r="F268" s="133"/>
      <c r="G268" s="133"/>
      <c r="H268" s="133"/>
    </row>
    <row r="269" spans="2:15">
      <c r="B269" s="84" t="s">
        <v>49</v>
      </c>
      <c r="C269" s="84"/>
      <c r="D269" s="84"/>
      <c r="E269" s="84"/>
      <c r="F269" s="84"/>
      <c r="G269" s="84"/>
      <c r="H269" s="84"/>
    </row>
    <row r="270" spans="2:15" s="6" customFormat="1">
      <c r="B270" s="7" t="s">
        <v>81</v>
      </c>
      <c r="C270" s="7" t="s">
        <v>78</v>
      </c>
      <c r="D270" s="84" t="s">
        <v>25</v>
      </c>
      <c r="E270" s="84"/>
      <c r="F270" s="84"/>
      <c r="G270" s="79" t="s">
        <v>50</v>
      </c>
      <c r="H270" s="79"/>
      <c r="I270" s="2"/>
      <c r="J270" s="2"/>
      <c r="K270" s="2"/>
      <c r="L270" s="2"/>
      <c r="M270" s="2"/>
      <c r="N270" s="2"/>
      <c r="O270" s="2"/>
    </row>
    <row r="271" spans="2:15" s="6" customFormat="1" ht="30.65" customHeight="1">
      <c r="B271" s="18" t="s">
        <v>244</v>
      </c>
      <c r="C271" s="29">
        <v>45800</v>
      </c>
      <c r="D271" s="82" t="s">
        <v>248</v>
      </c>
      <c r="E271" s="82"/>
      <c r="F271" s="82"/>
      <c r="G271" s="152" t="s">
        <v>163</v>
      </c>
      <c r="H271" s="153"/>
      <c r="I271" s="2"/>
      <c r="J271" s="2"/>
      <c r="K271" s="2"/>
      <c r="L271" s="2"/>
      <c r="M271" s="2"/>
      <c r="N271" s="2"/>
      <c r="O271" s="2"/>
    </row>
    <row r="272" spans="2:15" ht="31">
      <c r="B272" s="18" t="s">
        <v>245</v>
      </c>
      <c r="C272" s="29">
        <v>45818</v>
      </c>
      <c r="D272" s="82" t="s">
        <v>249</v>
      </c>
      <c r="E272" s="82"/>
      <c r="F272" s="82"/>
      <c r="G272" s="154"/>
      <c r="H272" s="155"/>
    </row>
    <row r="273" spans="2:8" ht="31">
      <c r="B273" s="18" t="s">
        <v>246</v>
      </c>
      <c r="C273" s="29">
        <v>45832</v>
      </c>
      <c r="D273" s="82" t="s">
        <v>250</v>
      </c>
      <c r="E273" s="82"/>
      <c r="F273" s="82"/>
      <c r="G273" s="154"/>
      <c r="H273" s="155"/>
    </row>
    <row r="274" spans="2:8" ht="31">
      <c r="B274" s="18" t="s">
        <v>247</v>
      </c>
      <c r="C274" s="29">
        <v>45835</v>
      </c>
      <c r="D274" s="82" t="s">
        <v>251</v>
      </c>
      <c r="E274" s="82"/>
      <c r="F274" s="82"/>
      <c r="G274" s="156"/>
      <c r="H274" s="157"/>
    </row>
    <row r="275" spans="2:8">
      <c r="B275" s="82" t="s">
        <v>82</v>
      </c>
      <c r="C275" s="83"/>
      <c r="D275" s="83"/>
      <c r="E275" s="83"/>
      <c r="F275" s="83"/>
      <c r="G275" s="83"/>
      <c r="H275" s="83"/>
    </row>
    <row r="276" spans="2:8" ht="14.5" customHeight="1"/>
    <row r="277" spans="2:8">
      <c r="B277" s="84" t="s">
        <v>51</v>
      </c>
      <c r="C277" s="84"/>
      <c r="D277" s="84"/>
      <c r="E277" s="84"/>
      <c r="F277" s="84"/>
      <c r="G277" s="84"/>
      <c r="H277" s="84"/>
    </row>
    <row r="278" spans="2:8">
      <c r="B278" s="7" t="s">
        <v>81</v>
      </c>
      <c r="C278" s="7" t="s">
        <v>78</v>
      </c>
      <c r="D278" s="84" t="s">
        <v>25</v>
      </c>
      <c r="E278" s="84"/>
      <c r="F278" s="84"/>
      <c r="G278" s="79" t="s">
        <v>50</v>
      </c>
      <c r="H278" s="79"/>
    </row>
    <row r="279" spans="2:8" ht="31.25" customHeight="1">
      <c r="B279" s="18" t="s">
        <v>252</v>
      </c>
      <c r="C279" s="29">
        <v>45825</v>
      </c>
      <c r="D279" s="82" t="s">
        <v>376</v>
      </c>
      <c r="E279" s="82"/>
      <c r="F279" s="82"/>
      <c r="G279" s="152" t="s">
        <v>163</v>
      </c>
      <c r="H279" s="153"/>
    </row>
    <row r="280" spans="2:8" ht="31">
      <c r="B280" s="18" t="s">
        <v>253</v>
      </c>
      <c r="C280" s="29">
        <v>45831</v>
      </c>
      <c r="D280" s="82" t="s">
        <v>375</v>
      </c>
      <c r="E280" s="82"/>
      <c r="F280" s="82"/>
      <c r="G280" s="156"/>
      <c r="H280" s="157"/>
    </row>
    <row r="281" spans="2:8">
      <c r="B281" s="82" t="s">
        <v>82</v>
      </c>
      <c r="C281" s="83"/>
      <c r="D281" s="83"/>
      <c r="E281" s="83"/>
      <c r="F281" s="83"/>
      <c r="G281" s="83"/>
      <c r="H281" s="83"/>
    </row>
    <row r="282" spans="2:8" ht="16.5" customHeight="1"/>
    <row r="283" spans="2:8">
      <c r="B283" s="84" t="s">
        <v>52</v>
      </c>
      <c r="C283" s="84"/>
      <c r="D283" s="84"/>
      <c r="E283" s="84"/>
      <c r="F283" s="84"/>
      <c r="G283" s="84"/>
      <c r="H283" s="84"/>
    </row>
    <row r="284" spans="2:8">
      <c r="B284" s="7" t="s">
        <v>81</v>
      </c>
      <c r="C284" s="7" t="s">
        <v>78</v>
      </c>
      <c r="D284" s="84" t="s">
        <v>25</v>
      </c>
      <c r="E284" s="84"/>
      <c r="F284" s="84"/>
      <c r="G284" s="79" t="s">
        <v>50</v>
      </c>
      <c r="H284" s="79"/>
    </row>
    <row r="285" spans="2:8">
      <c r="B285" s="19"/>
      <c r="C285" s="19"/>
      <c r="D285" s="82" t="s">
        <v>254</v>
      </c>
      <c r="E285" s="83"/>
      <c r="F285" s="83"/>
      <c r="G285" s="78"/>
      <c r="H285" s="78"/>
    </row>
    <row r="286" spans="2:8">
      <c r="B286" s="82" t="s">
        <v>82</v>
      </c>
      <c r="C286" s="83"/>
      <c r="D286" s="83"/>
      <c r="E286" s="83"/>
      <c r="F286" s="83"/>
      <c r="G286" s="83"/>
      <c r="H286" s="83"/>
    </row>
    <row r="290" spans="2:8" ht="15" customHeight="1">
      <c r="B290" s="84" t="s">
        <v>53</v>
      </c>
      <c r="C290" s="84"/>
      <c r="D290" s="84"/>
      <c r="E290" s="84"/>
      <c r="F290" s="84"/>
      <c r="G290" s="84"/>
      <c r="H290" s="84"/>
    </row>
    <row r="291" spans="2:8">
      <c r="B291" s="7" t="s">
        <v>81</v>
      </c>
      <c r="C291" s="7" t="s">
        <v>78</v>
      </c>
      <c r="D291" s="84" t="s">
        <v>25</v>
      </c>
      <c r="E291" s="84"/>
      <c r="F291" s="84"/>
      <c r="G291" s="79" t="s">
        <v>50</v>
      </c>
      <c r="H291" s="79"/>
    </row>
    <row r="292" spans="2:8" ht="36" customHeight="1">
      <c r="B292" s="18" t="s">
        <v>255</v>
      </c>
      <c r="C292" s="29">
        <v>45776</v>
      </c>
      <c r="D292" s="82" t="s">
        <v>274</v>
      </c>
      <c r="E292" s="82"/>
      <c r="F292" s="82"/>
      <c r="G292" s="152" t="s">
        <v>163</v>
      </c>
      <c r="H292" s="153"/>
    </row>
    <row r="293" spans="2:8" ht="55.25" customHeight="1">
      <c r="B293" s="18" t="s">
        <v>275</v>
      </c>
      <c r="C293" s="29">
        <v>45785</v>
      </c>
      <c r="D293" s="82" t="s">
        <v>373</v>
      </c>
      <c r="E293" s="82"/>
      <c r="F293" s="82"/>
      <c r="G293" s="154"/>
      <c r="H293" s="155"/>
    </row>
    <row r="294" spans="2:8" ht="31">
      <c r="B294" s="18" t="s">
        <v>388</v>
      </c>
      <c r="C294" s="29">
        <v>45790</v>
      </c>
      <c r="D294" s="85" t="s">
        <v>374</v>
      </c>
      <c r="E294" s="132"/>
      <c r="F294" s="86"/>
      <c r="G294" s="154"/>
      <c r="H294" s="155"/>
    </row>
    <row r="295" spans="2:8" ht="48" customHeight="1">
      <c r="B295" s="18" t="s">
        <v>389</v>
      </c>
      <c r="C295" s="29">
        <v>45790</v>
      </c>
      <c r="D295" s="82" t="s">
        <v>401</v>
      </c>
      <c r="E295" s="82"/>
      <c r="F295" s="82"/>
      <c r="G295" s="154"/>
      <c r="H295" s="155"/>
    </row>
    <row r="296" spans="2:8" ht="64.75" customHeight="1">
      <c r="B296" s="18" t="s">
        <v>276</v>
      </c>
      <c r="C296" s="30">
        <v>45819</v>
      </c>
      <c r="D296" s="85" t="s">
        <v>277</v>
      </c>
      <c r="E296" s="132"/>
      <c r="F296" s="86"/>
      <c r="G296" s="154"/>
      <c r="H296" s="155"/>
    </row>
    <row r="297" spans="2:8" ht="55.25" customHeight="1">
      <c r="B297" s="18" t="s">
        <v>278</v>
      </c>
      <c r="C297" s="30">
        <v>45820</v>
      </c>
      <c r="D297" s="85" t="s">
        <v>372</v>
      </c>
      <c r="E297" s="132"/>
      <c r="F297" s="86"/>
      <c r="G297" s="154"/>
      <c r="H297" s="155"/>
    </row>
    <row r="298" spans="2:8" ht="52.25" customHeight="1">
      <c r="B298" s="18" t="s">
        <v>279</v>
      </c>
      <c r="C298" s="30">
        <v>45831</v>
      </c>
      <c r="D298" s="85" t="s">
        <v>371</v>
      </c>
      <c r="E298" s="132"/>
      <c r="F298" s="86"/>
      <c r="G298" s="154"/>
      <c r="H298" s="155"/>
    </row>
    <row r="299" spans="2:8" ht="51.65" customHeight="1">
      <c r="B299" s="18" t="s">
        <v>280</v>
      </c>
      <c r="C299" s="30">
        <v>45833</v>
      </c>
      <c r="D299" s="85" t="s">
        <v>370</v>
      </c>
      <c r="E299" s="132"/>
      <c r="F299" s="86"/>
      <c r="G299" s="154"/>
      <c r="H299" s="155"/>
    </row>
    <row r="300" spans="2:8" ht="49.25" customHeight="1">
      <c r="B300" s="26" t="s">
        <v>281</v>
      </c>
      <c r="C300" s="30">
        <v>45817</v>
      </c>
      <c r="D300" s="85" t="s">
        <v>369</v>
      </c>
      <c r="E300" s="132"/>
      <c r="F300" s="86"/>
      <c r="G300" s="154"/>
      <c r="H300" s="155"/>
    </row>
    <row r="301" spans="2:8">
      <c r="B301" s="23" t="s">
        <v>282</v>
      </c>
      <c r="C301" s="30">
        <v>45784</v>
      </c>
      <c r="D301" s="85" t="s">
        <v>368</v>
      </c>
      <c r="E301" s="132"/>
      <c r="F301" s="86"/>
      <c r="G301" s="154"/>
      <c r="H301" s="155"/>
    </row>
    <row r="302" spans="2:8">
      <c r="B302" s="23" t="s">
        <v>283</v>
      </c>
      <c r="C302" s="30">
        <v>45793</v>
      </c>
      <c r="D302" s="85" t="s">
        <v>367</v>
      </c>
      <c r="E302" s="132"/>
      <c r="F302" s="86"/>
      <c r="G302" s="154"/>
      <c r="H302" s="155"/>
    </row>
    <row r="303" spans="2:8">
      <c r="B303" s="23" t="s">
        <v>284</v>
      </c>
      <c r="C303" s="30">
        <v>45812</v>
      </c>
      <c r="D303" s="85" t="s">
        <v>285</v>
      </c>
      <c r="E303" s="132"/>
      <c r="F303" s="86"/>
      <c r="G303" s="154"/>
      <c r="H303" s="155"/>
    </row>
    <row r="304" spans="2:8">
      <c r="B304" s="23" t="s">
        <v>286</v>
      </c>
      <c r="C304" s="30">
        <v>45838</v>
      </c>
      <c r="D304" s="85" t="s">
        <v>287</v>
      </c>
      <c r="E304" s="132"/>
      <c r="F304" s="86"/>
      <c r="G304" s="154"/>
      <c r="H304" s="155"/>
    </row>
    <row r="305" spans="2:8">
      <c r="B305" s="23" t="s">
        <v>288</v>
      </c>
      <c r="C305" s="30">
        <v>45838</v>
      </c>
      <c r="D305" s="158" t="s">
        <v>366</v>
      </c>
      <c r="E305" s="158"/>
      <c r="F305" s="158"/>
      <c r="G305" s="156"/>
      <c r="H305" s="157"/>
    </row>
    <row r="306" spans="2:8">
      <c r="B306" s="85" t="s">
        <v>82</v>
      </c>
      <c r="C306" s="132"/>
      <c r="D306" s="132"/>
      <c r="E306" s="132"/>
      <c r="F306" s="132"/>
      <c r="G306" s="132"/>
      <c r="H306" s="86"/>
    </row>
    <row r="307" spans="2:8" ht="13.5" customHeight="1"/>
    <row r="308" spans="2:8" ht="38.25" customHeight="1">
      <c r="B308" s="130" t="s">
        <v>54</v>
      </c>
      <c r="C308" s="134"/>
      <c r="D308" s="134"/>
      <c r="E308" s="134"/>
      <c r="F308" s="134"/>
      <c r="G308" s="134"/>
      <c r="H308" s="131"/>
    </row>
    <row r="309" spans="2:8" ht="15.65" customHeight="1">
      <c r="B309" s="7" t="s">
        <v>3</v>
      </c>
      <c r="C309" s="7" t="s">
        <v>78</v>
      </c>
      <c r="D309" s="130" t="s">
        <v>55</v>
      </c>
      <c r="E309" s="134"/>
      <c r="F309" s="131"/>
      <c r="G309" s="135" t="s">
        <v>56</v>
      </c>
      <c r="H309" s="136"/>
    </row>
    <row r="310" spans="2:8">
      <c r="B310" s="19" t="s">
        <v>289</v>
      </c>
      <c r="C310" s="29">
        <v>45804</v>
      </c>
      <c r="D310" s="85" t="s">
        <v>290</v>
      </c>
      <c r="E310" s="132"/>
      <c r="F310" s="86"/>
      <c r="G310" s="149" t="s">
        <v>163</v>
      </c>
      <c r="H310" s="150"/>
    </row>
    <row r="311" spans="2:8">
      <c r="B311" s="19" t="s">
        <v>291</v>
      </c>
      <c r="C311" s="29">
        <v>45804</v>
      </c>
      <c r="D311" s="85" t="s">
        <v>292</v>
      </c>
      <c r="E311" s="132"/>
      <c r="F311" s="86"/>
      <c r="G311" s="149" t="s">
        <v>163</v>
      </c>
      <c r="H311" s="86"/>
    </row>
    <row r="312" spans="2:8" ht="18.649999999999999" customHeight="1">
      <c r="B312" s="85" t="s">
        <v>82</v>
      </c>
      <c r="C312" s="132"/>
      <c r="D312" s="132"/>
      <c r="E312" s="132"/>
      <c r="F312" s="132"/>
      <c r="G312" s="132"/>
      <c r="H312" s="86"/>
    </row>
    <row r="313" spans="2:8" ht="13.5" customHeight="1"/>
    <row r="314" spans="2:8" s="59" customFormat="1" ht="17">
      <c r="B314" s="133" t="s">
        <v>112</v>
      </c>
      <c r="C314" s="133"/>
      <c r="D314" s="133"/>
      <c r="E314" s="133"/>
      <c r="F314" s="133"/>
      <c r="G314" s="133"/>
      <c r="H314" s="133"/>
    </row>
    <row r="315" spans="2:8">
      <c r="B315" s="84" t="s">
        <v>57</v>
      </c>
      <c r="C315" s="84"/>
      <c r="D315" s="84"/>
      <c r="E315" s="84" t="s">
        <v>63</v>
      </c>
      <c r="F315" s="84"/>
      <c r="G315" s="84"/>
      <c r="H315" s="84"/>
    </row>
    <row r="316" spans="2:8">
      <c r="B316" s="82">
        <v>2021</v>
      </c>
      <c r="C316" s="82"/>
      <c r="D316" s="82"/>
      <c r="E316" s="82">
        <v>1.75</v>
      </c>
      <c r="F316" s="82"/>
      <c r="G316" s="82"/>
      <c r="H316" s="82"/>
    </row>
    <row r="317" spans="2:8">
      <c r="B317" s="82">
        <v>2022</v>
      </c>
      <c r="C317" s="82"/>
      <c r="D317" s="82"/>
      <c r="E317" s="82">
        <v>1.71</v>
      </c>
      <c r="F317" s="82"/>
      <c r="G317" s="82"/>
      <c r="H317" s="82"/>
    </row>
    <row r="318" spans="2:8">
      <c r="B318" s="82">
        <v>2023</v>
      </c>
      <c r="C318" s="82"/>
      <c r="D318" s="82"/>
      <c r="E318" s="82">
        <v>1.62</v>
      </c>
      <c r="F318" s="82"/>
      <c r="G318" s="82"/>
      <c r="H318" s="82"/>
    </row>
    <row r="319" spans="2:8">
      <c r="B319" s="82">
        <v>2024</v>
      </c>
      <c r="C319" s="82"/>
      <c r="D319" s="82"/>
      <c r="E319" s="69" t="s">
        <v>155</v>
      </c>
      <c r="F319" s="80"/>
      <c r="G319" s="80"/>
      <c r="H319" s="70"/>
    </row>
    <row r="320" spans="2:8" ht="13.5" customHeight="1"/>
    <row r="321" spans="2:11" ht="13.5" customHeight="1"/>
    <row r="322" spans="2:11" s="57" customFormat="1" ht="18">
      <c r="B322" s="145" t="s">
        <v>113</v>
      </c>
      <c r="C322" s="145"/>
      <c r="D322" s="145"/>
      <c r="E322" s="145"/>
      <c r="F322" s="145"/>
      <c r="G322" s="145"/>
      <c r="H322" s="145"/>
    </row>
    <row r="323" spans="2:11" ht="15" customHeight="1">
      <c r="B323" s="135"/>
      <c r="C323" s="144"/>
      <c r="D323" s="144"/>
      <c r="E323" s="144"/>
      <c r="F323" s="144"/>
      <c r="G323" s="144"/>
      <c r="H323" s="136"/>
    </row>
    <row r="324" spans="2:11">
      <c r="B324" s="66"/>
      <c r="C324" s="66"/>
      <c r="D324" s="66"/>
      <c r="E324" s="66"/>
      <c r="F324" s="66"/>
      <c r="G324" s="66"/>
      <c r="H324" s="66"/>
    </row>
    <row r="325" spans="2:11" ht="228.65" customHeight="1">
      <c r="B325" s="159" t="s">
        <v>360</v>
      </c>
      <c r="C325" s="159"/>
      <c r="D325" s="65" t="s">
        <v>361</v>
      </c>
      <c r="E325" s="64" t="s">
        <v>362</v>
      </c>
      <c r="F325" s="65" t="s">
        <v>363</v>
      </c>
      <c r="G325" s="64" t="s">
        <v>364</v>
      </c>
      <c r="H325" s="65" t="s">
        <v>365</v>
      </c>
      <c r="I325"/>
      <c r="K325"/>
    </row>
    <row r="326" spans="2:11" ht="240" customHeight="1">
      <c r="B326" s="160" t="s">
        <v>394</v>
      </c>
      <c r="C326" s="161"/>
      <c r="D326" s="162" t="s">
        <v>399</v>
      </c>
      <c r="E326" s="162"/>
      <c r="F326" s="64" t="s">
        <v>357</v>
      </c>
      <c r="G326" s="65" t="s">
        <v>359</v>
      </c>
      <c r="H326" s="64" t="s">
        <v>358</v>
      </c>
      <c r="I326"/>
    </row>
    <row r="327" spans="2:11" ht="16.25" customHeight="1">
      <c r="B327" s="67"/>
      <c r="C327" s="67"/>
      <c r="D327" s="67"/>
      <c r="E327" s="67"/>
      <c r="F327" s="67"/>
      <c r="G327" s="67"/>
      <c r="H327" s="67"/>
    </row>
    <row r="328" spans="2:11" ht="173" customHeight="1">
      <c r="B328" s="159" t="s">
        <v>352</v>
      </c>
      <c r="C328" s="159"/>
      <c r="D328" s="64" t="s">
        <v>349</v>
      </c>
      <c r="E328" s="162" t="s">
        <v>350</v>
      </c>
      <c r="F328" s="162"/>
      <c r="G328" s="159" t="s">
        <v>351</v>
      </c>
      <c r="H328" s="159"/>
      <c r="K328"/>
    </row>
    <row r="329" spans="2:11" ht="224.5" customHeight="1">
      <c r="B329" s="159" t="s">
        <v>353</v>
      </c>
      <c r="C329" s="159"/>
      <c r="D329" s="64" t="s">
        <v>354</v>
      </c>
      <c r="E329" s="162" t="s">
        <v>355</v>
      </c>
      <c r="F329" s="162"/>
      <c r="G329" s="159" t="s">
        <v>356</v>
      </c>
      <c r="H329" s="159"/>
      <c r="I329"/>
    </row>
    <row r="330" spans="2:11" ht="15" customHeight="1">
      <c r="B330" s="66"/>
      <c r="C330" s="66"/>
      <c r="D330" s="66"/>
      <c r="E330" s="66"/>
      <c r="F330" s="66"/>
      <c r="G330" s="66"/>
      <c r="H330" s="66"/>
    </row>
    <row r="331" spans="2:11" ht="15" customHeight="1">
      <c r="B331" s="66"/>
      <c r="C331" s="66"/>
      <c r="D331" s="66"/>
      <c r="E331" s="66"/>
      <c r="F331" s="66"/>
      <c r="G331" s="66"/>
      <c r="H331" s="66"/>
    </row>
    <row r="332" spans="2:11" ht="15" customHeight="1">
      <c r="B332" s="66"/>
      <c r="C332" s="66"/>
      <c r="D332" s="66"/>
      <c r="E332" s="66"/>
      <c r="F332" s="66"/>
      <c r="G332" s="66"/>
      <c r="H332" s="66"/>
    </row>
    <row r="333" spans="2:11" ht="15" customHeight="1">
      <c r="B333" s="66"/>
      <c r="C333" s="66"/>
      <c r="D333" s="66"/>
      <c r="E333" s="66"/>
      <c r="F333" s="66"/>
      <c r="G333" s="66"/>
      <c r="H333" s="66"/>
    </row>
    <row r="334" spans="2:11" ht="15" customHeight="1">
      <c r="B334" s="66"/>
      <c r="C334" s="66"/>
      <c r="D334" s="66"/>
      <c r="E334" s="66"/>
      <c r="F334" s="66"/>
      <c r="G334" s="66"/>
      <c r="H334" s="66"/>
    </row>
    <row r="335" spans="2:11" ht="15" customHeight="1">
      <c r="B335" s="66"/>
      <c r="C335" s="66"/>
      <c r="D335" s="66"/>
      <c r="E335" s="66"/>
      <c r="F335" s="66"/>
      <c r="G335" s="66"/>
      <c r="H335" s="66"/>
    </row>
    <row r="336" spans="2:11" ht="15" customHeight="1">
      <c r="B336" s="66"/>
      <c r="C336" s="66"/>
      <c r="D336" s="66"/>
      <c r="E336" s="66"/>
      <c r="F336" s="66"/>
      <c r="G336" s="66"/>
      <c r="H336" s="66"/>
    </row>
    <row r="337" spans="2:8" ht="15" customHeight="1">
      <c r="B337" s="66"/>
      <c r="C337" s="66"/>
      <c r="D337" s="66"/>
      <c r="E337" s="66"/>
      <c r="F337" s="66"/>
      <c r="G337" s="66"/>
      <c r="H337" s="66"/>
    </row>
    <row r="338" spans="2:8" ht="15" customHeight="1">
      <c r="B338" s="66"/>
      <c r="C338" s="66"/>
      <c r="D338" s="66"/>
      <c r="E338" s="66"/>
      <c r="F338" s="66"/>
      <c r="G338" s="66"/>
      <c r="H338" s="66"/>
    </row>
    <row r="339" spans="2:8" ht="15" customHeight="1">
      <c r="B339" s="66"/>
      <c r="C339" s="66"/>
      <c r="D339" s="66"/>
      <c r="E339" s="66"/>
      <c r="F339" s="66"/>
      <c r="G339" s="66"/>
      <c r="H339" s="66"/>
    </row>
    <row r="340" spans="2:8" ht="15" customHeight="1">
      <c r="B340" s="66"/>
      <c r="C340" s="66"/>
      <c r="D340" s="66"/>
      <c r="E340" s="66"/>
      <c r="F340" s="66"/>
      <c r="G340" s="66"/>
      <c r="H340" s="66"/>
    </row>
    <row r="341" spans="2:8" ht="15" customHeight="1">
      <c r="B341" s="66"/>
      <c r="C341" s="66"/>
      <c r="D341" s="66"/>
      <c r="E341" s="66"/>
      <c r="F341" s="66"/>
      <c r="G341" s="66"/>
      <c r="H341" s="66"/>
    </row>
    <row r="342" spans="2:8" ht="15" customHeight="1">
      <c r="B342" s="66"/>
      <c r="C342" s="66"/>
      <c r="D342" s="66"/>
      <c r="E342" s="66"/>
      <c r="F342" s="66"/>
      <c r="G342" s="66"/>
      <c r="H342" s="66"/>
    </row>
    <row r="343" spans="2:8" ht="15" customHeight="1">
      <c r="B343" s="66"/>
      <c r="C343" s="66"/>
      <c r="D343" s="66"/>
      <c r="E343" s="66"/>
      <c r="F343" s="66"/>
      <c r="G343" s="66"/>
      <c r="H343" s="66"/>
    </row>
    <row r="344" spans="2:8" ht="15" customHeight="1">
      <c r="B344" s="66"/>
      <c r="C344" s="66"/>
      <c r="D344" s="66"/>
      <c r="E344" s="66"/>
      <c r="F344" s="66"/>
      <c r="G344" s="66"/>
      <c r="H344" s="66"/>
    </row>
    <row r="345" spans="2:8" ht="15" customHeight="1">
      <c r="B345" s="66"/>
      <c r="C345" s="66"/>
      <c r="D345" s="66"/>
      <c r="E345" s="66"/>
      <c r="F345" s="66"/>
      <c r="G345" s="66"/>
      <c r="H345" s="66"/>
    </row>
    <row r="346" spans="2:8" ht="15" customHeight="1">
      <c r="B346" s="66"/>
      <c r="C346" s="66"/>
      <c r="D346" s="66"/>
      <c r="E346" s="66"/>
      <c r="F346" s="66"/>
      <c r="G346" s="66"/>
      <c r="H346" s="66"/>
    </row>
    <row r="347" spans="2:8" ht="15" customHeight="1">
      <c r="B347" s="66"/>
      <c r="C347" s="66"/>
      <c r="D347" s="66"/>
      <c r="E347" s="66"/>
      <c r="F347" s="66"/>
      <c r="G347" s="66"/>
      <c r="H347" s="66"/>
    </row>
    <row r="348" spans="2:8" ht="15" customHeight="1">
      <c r="B348" s="66"/>
      <c r="C348" s="66"/>
      <c r="D348" s="66"/>
      <c r="E348" s="66"/>
      <c r="F348" s="66"/>
      <c r="G348" s="66"/>
      <c r="H348" s="66"/>
    </row>
    <row r="349" spans="2:8" ht="15" customHeight="1">
      <c r="B349" s="66"/>
      <c r="C349" s="66"/>
      <c r="D349" s="66"/>
      <c r="E349" s="66"/>
      <c r="F349" s="66"/>
      <c r="G349" s="66"/>
      <c r="H349" s="66"/>
    </row>
    <row r="350" spans="2:8" ht="15" customHeight="1">
      <c r="B350" s="66"/>
      <c r="C350" s="66"/>
      <c r="D350" s="66"/>
      <c r="E350" s="66"/>
      <c r="F350" s="66"/>
      <c r="G350" s="66"/>
      <c r="H350" s="66"/>
    </row>
    <row r="351" spans="2:8" ht="15" customHeight="1">
      <c r="B351" s="66"/>
      <c r="C351" s="66"/>
      <c r="D351" s="66"/>
      <c r="E351" s="66"/>
      <c r="F351" s="66"/>
      <c r="G351" s="66"/>
      <c r="H351" s="66"/>
    </row>
    <row r="352" spans="2:8" ht="15" customHeight="1">
      <c r="B352" s="66"/>
      <c r="C352" s="66"/>
      <c r="D352" s="66"/>
      <c r="E352" s="66"/>
      <c r="F352" s="66"/>
      <c r="G352" s="66"/>
      <c r="H352" s="66"/>
    </row>
    <row r="353" spans="2:8" ht="15" customHeight="1">
      <c r="B353" s="66"/>
      <c r="C353" s="66"/>
      <c r="D353" s="66"/>
      <c r="E353" s="66"/>
      <c r="F353" s="66"/>
      <c r="G353" s="66"/>
      <c r="H353" s="66"/>
    </row>
    <row r="354" spans="2:8" ht="15" customHeight="1">
      <c r="B354" s="66"/>
      <c r="C354" s="66"/>
      <c r="D354" s="66"/>
      <c r="E354" s="66"/>
      <c r="F354" s="66"/>
      <c r="G354" s="66"/>
      <c r="H354" s="66"/>
    </row>
    <row r="355" spans="2:8" ht="15" customHeight="1">
      <c r="B355" s="66"/>
      <c r="C355" s="66"/>
      <c r="D355" s="66"/>
      <c r="E355" s="66"/>
      <c r="F355" s="66"/>
      <c r="G355" s="66"/>
      <c r="H355" s="66"/>
    </row>
    <row r="356" spans="2:8" ht="15" customHeight="1">
      <c r="B356" s="66"/>
      <c r="C356" s="66"/>
      <c r="D356" s="66"/>
      <c r="E356" s="66"/>
      <c r="F356" s="66"/>
      <c r="G356" s="66"/>
      <c r="H356" s="66"/>
    </row>
    <row r="357" spans="2:8" ht="15" customHeight="1">
      <c r="B357" s="66"/>
      <c r="C357" s="66"/>
      <c r="D357" s="66"/>
      <c r="E357" s="66"/>
      <c r="F357" s="66"/>
      <c r="G357" s="66"/>
      <c r="H357" s="66"/>
    </row>
    <row r="358" spans="2:8" ht="15" customHeight="1">
      <c r="B358" s="66"/>
      <c r="C358" s="66"/>
      <c r="D358" s="66"/>
      <c r="E358" s="66"/>
      <c r="F358" s="66"/>
      <c r="G358" s="66"/>
      <c r="H358" s="66"/>
    </row>
    <row r="359" spans="2:8" ht="15" customHeight="1">
      <c r="B359" s="66"/>
      <c r="C359" s="66"/>
      <c r="D359" s="66"/>
      <c r="E359" s="66"/>
      <c r="F359" s="66"/>
      <c r="G359" s="66"/>
      <c r="H359" s="66"/>
    </row>
    <row r="360" spans="2:8" ht="15" customHeight="1">
      <c r="B360" s="66"/>
      <c r="C360" s="66"/>
      <c r="D360" s="66"/>
      <c r="E360" s="66"/>
      <c r="F360" s="66"/>
      <c r="G360" s="66"/>
      <c r="H360" s="66"/>
    </row>
    <row r="361" spans="2:8" ht="15" customHeight="1">
      <c r="B361" s="66"/>
      <c r="C361" s="66"/>
      <c r="D361" s="66"/>
      <c r="E361" s="66"/>
      <c r="F361" s="66"/>
      <c r="G361" s="66"/>
      <c r="H361" s="66"/>
    </row>
  </sheetData>
  <mergeCells count="328">
    <mergeCell ref="C5:H5"/>
    <mergeCell ref="C4:H4"/>
    <mergeCell ref="F49:G49"/>
    <mergeCell ref="B243:H243"/>
    <mergeCell ref="B244:C244"/>
    <mergeCell ref="D244:E244"/>
    <mergeCell ref="G244:H244"/>
    <mergeCell ref="B245:C245"/>
    <mergeCell ref="D245:E245"/>
    <mergeCell ref="G245:H245"/>
    <mergeCell ref="D166:E166"/>
    <mergeCell ref="F166:G166"/>
    <mergeCell ref="D167:E167"/>
    <mergeCell ref="F167:G167"/>
    <mergeCell ref="C168:G168"/>
    <mergeCell ref="B226:H226"/>
    <mergeCell ref="F234:G234"/>
    <mergeCell ref="B225:H225"/>
    <mergeCell ref="D227:E227"/>
    <mergeCell ref="F227:G227"/>
    <mergeCell ref="D234:E234"/>
    <mergeCell ref="G25:H25"/>
    <mergeCell ref="H50:H53"/>
    <mergeCell ref="B104:H104"/>
    <mergeCell ref="D273:F273"/>
    <mergeCell ref="D274:F274"/>
    <mergeCell ref="B275:H275"/>
    <mergeCell ref="B267:H267"/>
    <mergeCell ref="B268:H268"/>
    <mergeCell ref="B269:H269"/>
    <mergeCell ref="D270:F270"/>
    <mergeCell ref="G270:H270"/>
    <mergeCell ref="G264:H264"/>
    <mergeCell ref="B265:H265"/>
    <mergeCell ref="D264:E264"/>
    <mergeCell ref="B262:H262"/>
    <mergeCell ref="D263:E263"/>
    <mergeCell ref="G263:H263"/>
    <mergeCell ref="B250:H250"/>
    <mergeCell ref="B246:C246"/>
    <mergeCell ref="D246:E246"/>
    <mergeCell ref="G246:H246"/>
    <mergeCell ref="B247:H247"/>
    <mergeCell ref="D272:F272"/>
    <mergeCell ref="D252:E252"/>
    <mergeCell ref="F252:H252"/>
    <mergeCell ref="D253:E253"/>
    <mergeCell ref="B251:H251"/>
    <mergeCell ref="F253:H253"/>
    <mergeCell ref="B249:H249"/>
    <mergeCell ref="B248:H248"/>
    <mergeCell ref="B329:C329"/>
    <mergeCell ref="B328:C328"/>
    <mergeCell ref="G328:H328"/>
    <mergeCell ref="B326:C326"/>
    <mergeCell ref="E329:F329"/>
    <mergeCell ref="G329:H329"/>
    <mergeCell ref="D326:E326"/>
    <mergeCell ref="B325:C325"/>
    <mergeCell ref="E328:F328"/>
    <mergeCell ref="D294:F294"/>
    <mergeCell ref="D305:F305"/>
    <mergeCell ref="D303:F303"/>
    <mergeCell ref="D304:F304"/>
    <mergeCell ref="D296:F296"/>
    <mergeCell ref="D297:F297"/>
    <mergeCell ref="D298:F298"/>
    <mergeCell ref="D299:F299"/>
    <mergeCell ref="D300:F300"/>
    <mergeCell ref="D301:F301"/>
    <mergeCell ref="B323:H323"/>
    <mergeCell ref="D291:F291"/>
    <mergeCell ref="G291:H291"/>
    <mergeCell ref="D292:F292"/>
    <mergeCell ref="B322:H322"/>
    <mergeCell ref="B128:H128"/>
    <mergeCell ref="B129:H129"/>
    <mergeCell ref="B316:D316"/>
    <mergeCell ref="B318:D318"/>
    <mergeCell ref="B319:D319"/>
    <mergeCell ref="E316:H316"/>
    <mergeCell ref="E318:H318"/>
    <mergeCell ref="B281:H281"/>
    <mergeCell ref="B286:H286"/>
    <mergeCell ref="D295:F295"/>
    <mergeCell ref="G310:H310"/>
    <mergeCell ref="E315:H315"/>
    <mergeCell ref="D311:F311"/>
    <mergeCell ref="B258:H258"/>
    <mergeCell ref="H131:H164"/>
    <mergeCell ref="G292:H305"/>
    <mergeCell ref="G279:H280"/>
    <mergeCell ref="G271:H274"/>
    <mergeCell ref="G311:H311"/>
    <mergeCell ref="B308:H308"/>
    <mergeCell ref="B259:H259"/>
    <mergeCell ref="D293:F293"/>
    <mergeCell ref="B253:C253"/>
    <mergeCell ref="C78:E78"/>
    <mergeCell ref="D101:E101"/>
    <mergeCell ref="F91:G91"/>
    <mergeCell ref="F92:G92"/>
    <mergeCell ref="F93:G93"/>
    <mergeCell ref="F94:G94"/>
    <mergeCell ref="F95:G95"/>
    <mergeCell ref="F96:G96"/>
    <mergeCell ref="F97:G97"/>
    <mergeCell ref="F98:G98"/>
    <mergeCell ref="F99:G99"/>
    <mergeCell ref="F100:G100"/>
    <mergeCell ref="F101:G101"/>
    <mergeCell ref="H115:H116"/>
    <mergeCell ref="B102:H102"/>
    <mergeCell ref="D280:F280"/>
    <mergeCell ref="B277:H277"/>
    <mergeCell ref="D278:F278"/>
    <mergeCell ref="B306:H306"/>
    <mergeCell ref="B252:C252"/>
    <mergeCell ref="B312:H312"/>
    <mergeCell ref="E319:H319"/>
    <mergeCell ref="B314:H314"/>
    <mergeCell ref="B315:D315"/>
    <mergeCell ref="D309:F309"/>
    <mergeCell ref="D310:F310"/>
    <mergeCell ref="B254:H254"/>
    <mergeCell ref="G309:H309"/>
    <mergeCell ref="B283:H283"/>
    <mergeCell ref="D284:F284"/>
    <mergeCell ref="G284:H284"/>
    <mergeCell ref="D285:F285"/>
    <mergeCell ref="G285:H285"/>
    <mergeCell ref="D302:F302"/>
    <mergeCell ref="B290:H290"/>
    <mergeCell ref="B317:D317"/>
    <mergeCell ref="E317:H317"/>
    <mergeCell ref="B256:H256"/>
    <mergeCell ref="D257:E257"/>
    <mergeCell ref="G257:H257"/>
    <mergeCell ref="G278:H278"/>
    <mergeCell ref="D279:F279"/>
    <mergeCell ref="D271:F271"/>
    <mergeCell ref="B261:H261"/>
    <mergeCell ref="D232:E232"/>
    <mergeCell ref="F232:G232"/>
    <mergeCell ref="D233:E233"/>
    <mergeCell ref="F233:G233"/>
    <mergeCell ref="B117:H117"/>
    <mergeCell ref="H111:H112"/>
    <mergeCell ref="D98:E98"/>
    <mergeCell ref="D99:E99"/>
    <mergeCell ref="D100:E100"/>
    <mergeCell ref="B224:H224"/>
    <mergeCell ref="B118:H118"/>
    <mergeCell ref="B130:C130"/>
    <mergeCell ref="D230:E230"/>
    <mergeCell ref="F230:G230"/>
    <mergeCell ref="D228:E228"/>
    <mergeCell ref="F228:G228"/>
    <mergeCell ref="D229:E229"/>
    <mergeCell ref="F229:G229"/>
    <mergeCell ref="D231:E231"/>
    <mergeCell ref="F231:G231"/>
    <mergeCell ref="D91:E91"/>
    <mergeCell ref="D92:E92"/>
    <mergeCell ref="D93:E93"/>
    <mergeCell ref="D94:E94"/>
    <mergeCell ref="D95:E95"/>
    <mergeCell ref="H108:H109"/>
    <mergeCell ref="D96:E96"/>
    <mergeCell ref="D97:E97"/>
    <mergeCell ref="B1:H2"/>
    <mergeCell ref="B3:H3"/>
    <mergeCell ref="B6:H6"/>
    <mergeCell ref="B14:H14"/>
    <mergeCell ref="B15:H15"/>
    <mergeCell ref="G18:H18"/>
    <mergeCell ref="G19:H19"/>
    <mergeCell ref="G26:H26"/>
    <mergeCell ref="G28:H28"/>
    <mergeCell ref="E18:F18"/>
    <mergeCell ref="E19:F19"/>
    <mergeCell ref="E26:F26"/>
    <mergeCell ref="E27:F27"/>
    <mergeCell ref="E28:F28"/>
    <mergeCell ref="C20:D20"/>
    <mergeCell ref="C21:D21"/>
    <mergeCell ref="C22:D22"/>
    <mergeCell ref="E23:F23"/>
    <mergeCell ref="E24:F24"/>
    <mergeCell ref="B7:H12"/>
    <mergeCell ref="C16:D16"/>
    <mergeCell ref="E16:F16"/>
    <mergeCell ref="G16:H16"/>
    <mergeCell ref="C17:D17"/>
    <mergeCell ref="C29:D29"/>
    <mergeCell ref="E17:F17"/>
    <mergeCell ref="G17:H17"/>
    <mergeCell ref="C18:D18"/>
    <mergeCell ref="C19:D19"/>
    <mergeCell ref="B13:H13"/>
    <mergeCell ref="C23:D23"/>
    <mergeCell ref="C24:D24"/>
    <mergeCell ref="E20:F20"/>
    <mergeCell ref="E21:F21"/>
    <mergeCell ref="E22:F22"/>
    <mergeCell ref="G20:H20"/>
    <mergeCell ref="G21:H21"/>
    <mergeCell ref="G22:H22"/>
    <mergeCell ref="G23:H23"/>
    <mergeCell ref="G24:H24"/>
    <mergeCell ref="C30:D30"/>
    <mergeCell ref="C26:D26"/>
    <mergeCell ref="B88:H88"/>
    <mergeCell ref="D89:E89"/>
    <mergeCell ref="C61:E61"/>
    <mergeCell ref="C62:E62"/>
    <mergeCell ref="C63:E63"/>
    <mergeCell ref="C64:E64"/>
    <mergeCell ref="C65:E65"/>
    <mergeCell ref="F62:H62"/>
    <mergeCell ref="F63:H63"/>
    <mergeCell ref="F64:H64"/>
    <mergeCell ref="F65:H65"/>
    <mergeCell ref="F77:H77"/>
    <mergeCell ref="C79:E79"/>
    <mergeCell ref="C80:E80"/>
    <mergeCell ref="C81:E81"/>
    <mergeCell ref="C82:E82"/>
    <mergeCell ref="F78:H78"/>
    <mergeCell ref="F79:H79"/>
    <mergeCell ref="F80:H80"/>
    <mergeCell ref="F81:H81"/>
    <mergeCell ref="E32:F32"/>
    <mergeCell ref="G32:H32"/>
    <mergeCell ref="C32:D32"/>
    <mergeCell ref="B42:H42"/>
    <mergeCell ref="C25:D25"/>
    <mergeCell ref="B33:E33"/>
    <mergeCell ref="B34:E34"/>
    <mergeCell ref="B35:E35"/>
    <mergeCell ref="B36:E36"/>
    <mergeCell ref="F33:H33"/>
    <mergeCell ref="F34:H34"/>
    <mergeCell ref="F35:H35"/>
    <mergeCell ref="F36:H36"/>
    <mergeCell ref="E25:F25"/>
    <mergeCell ref="B37:H37"/>
    <mergeCell ref="G29:H29"/>
    <mergeCell ref="G31:H31"/>
    <mergeCell ref="G30:H30"/>
    <mergeCell ref="G27:H27"/>
    <mergeCell ref="E29:F29"/>
    <mergeCell ref="E31:F31"/>
    <mergeCell ref="E30:F30"/>
    <mergeCell ref="C27:D27"/>
    <mergeCell ref="C28:D28"/>
    <mergeCell ref="C31:D31"/>
    <mergeCell ref="F51:G51"/>
    <mergeCell ref="F61:H61"/>
    <mergeCell ref="C43:D43"/>
    <mergeCell ref="C45:D45"/>
    <mergeCell ref="C46:D46"/>
    <mergeCell ref="B38:H38"/>
    <mergeCell ref="B39:H39"/>
    <mergeCell ref="B40:H40"/>
    <mergeCell ref="B41:H41"/>
    <mergeCell ref="F43:G43"/>
    <mergeCell ref="F45:G45"/>
    <mergeCell ref="F46:G46"/>
    <mergeCell ref="C44:D44"/>
    <mergeCell ref="F44:G44"/>
    <mergeCell ref="F82:H82"/>
    <mergeCell ref="B87:H87"/>
    <mergeCell ref="F47:G47"/>
    <mergeCell ref="F53:G53"/>
    <mergeCell ref="C70:E70"/>
    <mergeCell ref="F70:H70"/>
    <mergeCell ref="B73:H73"/>
    <mergeCell ref="C58:E58"/>
    <mergeCell ref="F58:H58"/>
    <mergeCell ref="C59:E59"/>
    <mergeCell ref="F59:H59"/>
    <mergeCell ref="C60:E60"/>
    <mergeCell ref="F60:H60"/>
    <mergeCell ref="C47:D47"/>
    <mergeCell ref="C53:D53"/>
    <mergeCell ref="B54:H54"/>
    <mergeCell ref="B56:H56"/>
    <mergeCell ref="B57:H57"/>
    <mergeCell ref="C48:D48"/>
    <mergeCell ref="C49:D49"/>
    <mergeCell ref="C50:D50"/>
    <mergeCell ref="C52:D52"/>
    <mergeCell ref="C51:D51"/>
    <mergeCell ref="F50:G50"/>
    <mergeCell ref="F90:G90"/>
    <mergeCell ref="C83:E83"/>
    <mergeCell ref="C84:E84"/>
    <mergeCell ref="C85:E85"/>
    <mergeCell ref="C86:E86"/>
    <mergeCell ref="F83:H83"/>
    <mergeCell ref="F84:H84"/>
    <mergeCell ref="F85:H85"/>
    <mergeCell ref="F86:H86"/>
    <mergeCell ref="F52:G52"/>
    <mergeCell ref="F48:G48"/>
    <mergeCell ref="B50:B53"/>
    <mergeCell ref="B113:B116"/>
    <mergeCell ref="B111:B112"/>
    <mergeCell ref="C66:E66"/>
    <mergeCell ref="C67:E67"/>
    <mergeCell ref="C68:E68"/>
    <mergeCell ref="C69:E69"/>
    <mergeCell ref="F66:H66"/>
    <mergeCell ref="F67:H67"/>
    <mergeCell ref="F68:H68"/>
    <mergeCell ref="F69:H69"/>
    <mergeCell ref="C74:E74"/>
    <mergeCell ref="F74:H74"/>
    <mergeCell ref="C75:E75"/>
    <mergeCell ref="F75:H75"/>
    <mergeCell ref="C76:E76"/>
    <mergeCell ref="C77:E77"/>
    <mergeCell ref="F76:H76"/>
    <mergeCell ref="B71:H71"/>
    <mergeCell ref="F89:G89"/>
    <mergeCell ref="D90:E90"/>
    <mergeCell ref="B55:H55"/>
  </mergeCells>
  <phoneticPr fontId="3" type="noConversion"/>
  <hyperlinks>
    <hyperlink ref="H90" r:id="rId1" xr:uid="{00000000-0004-0000-0000-000000000000}"/>
    <hyperlink ref="H91:H92" r:id="rId2" display="https://adminaip.paraguay.gov.py" xr:uid="{00000000-0004-0000-0000-000001000000}"/>
    <hyperlink ref="F59" r:id="rId3" xr:uid="{00000000-0004-0000-0000-000002000000}"/>
    <hyperlink ref="F60" r:id="rId4" xr:uid="{00000000-0004-0000-0000-000003000000}"/>
    <hyperlink ref="F61" r:id="rId5" xr:uid="{00000000-0004-0000-0000-000004000000}"/>
    <hyperlink ref="F75" r:id="rId6" xr:uid="{00000000-0004-0000-0000-000005000000}"/>
    <hyperlink ref="F76" r:id="rId7" xr:uid="{00000000-0004-0000-0000-000006000000}"/>
    <hyperlink ref="F77" r:id="rId8" xr:uid="{00000000-0004-0000-0000-000007000000}"/>
    <hyperlink ref="H127" r:id="rId9" xr:uid="{00000000-0004-0000-0000-000008000000}"/>
    <hyperlink ref="H126" r:id="rId10" xr:uid="{00000000-0004-0000-0000-000007000000}"/>
    <hyperlink ref="H125" r:id="rId11" xr:uid="{00000000-0004-0000-0000-000006000000}"/>
    <hyperlink ref="H124" r:id="rId12" xr:uid="{00000000-0004-0000-0000-000005000000}"/>
    <hyperlink ref="H123" r:id="rId13" xr:uid="{00000000-0004-0000-0000-000004000000}"/>
    <hyperlink ref="H122" r:id="rId14" xr:uid="{00000000-0004-0000-0000-000003000000}"/>
    <hyperlink ref="H121" r:id="rId15" xr:uid="{00000000-0004-0000-0000-000002000000}"/>
    <hyperlink ref="H120" r:id="rId16" xr:uid="{00000000-0004-0000-0000-000001000000}"/>
    <hyperlink ref="H131" r:id="rId17" xr:uid="{6E7AC7F2-BAFB-408B-9BF4-A88C46EFD3AB}"/>
    <hyperlink ref="H229" r:id="rId18" xr:uid="{A916A8C0-7F51-4186-B542-6A53566EC686}"/>
    <hyperlink ref="G292" r:id="rId19" xr:uid="{59E939D4-BCCC-4B04-9EBF-66B17A6230A3}"/>
    <hyperlink ref="G279" r:id="rId20" xr:uid="{F7B4B14E-B09C-4EA8-9696-3F3CF1F28B0C}"/>
    <hyperlink ref="G271" r:id="rId21" xr:uid="{E59E22B2-9362-4BD0-B3D7-8658F63F6A4A}"/>
    <hyperlink ref="G310" r:id="rId22" xr:uid="{42E4DAF6-C3D4-4BA0-B144-DD495432DEA4}"/>
    <hyperlink ref="G311" r:id="rId23" xr:uid="{FC1E1BAD-709D-4D36-B2B8-2D4886666DBA}"/>
    <hyperlink ref="H93" r:id="rId24" xr:uid="{BA8B1960-0FA6-48E5-AC58-EEBD46942521}"/>
    <hyperlink ref="H94" r:id="rId25" xr:uid="{ABF84394-CDA0-4139-90AD-1E4FE8D7DD21}"/>
    <hyperlink ref="H95" r:id="rId26" xr:uid="{CEBDB597-C93A-4A73-B440-0F6B97654A20}"/>
  </hyperlinks>
  <pageMargins left="3.937007874015748E-2" right="3.937007874015748E-2" top="0.15748031496062992" bottom="0.19685039370078741" header="0.31496062992125984" footer="0.31496062992125984"/>
  <pageSetup paperSize="190" scale="70" orientation="landscape" r:id="rId27"/>
  <rowBreaks count="1" manualBreakCount="1">
    <brk id="40" min="1" max="7" man="1"/>
  </rowBreaks>
  <drawing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SEGUNDO INFORME PARCIAL</vt:lpstr>
      <vt:lpstr>'SEGUNDO INFORME PARCIAL'!Área_de_impresión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SENAC</dc:creator>
  <cp:lastModifiedBy>User</cp:lastModifiedBy>
  <cp:lastPrinted>2025-07-21T14:26:55Z</cp:lastPrinted>
  <dcterms:created xsi:type="dcterms:W3CDTF">2020-06-23T19:35:00Z</dcterms:created>
  <dcterms:modified xsi:type="dcterms:W3CDTF">2025-07-21T19:10:57Z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2058-11.2.0.9937</vt:lpwstr>
  </property>
</Properties>
</file>