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mc:AlternateContent xmlns:mc="http://schemas.openxmlformats.org/markup-compatibility/2006">
    <mc:Choice Requires="x15">
      <x15ac:absPath xmlns:x15ac="http://schemas.microsoft.com/office/spreadsheetml/2010/11/ac" url="C:\Users\User\Desktop\"/>
    </mc:Choice>
  </mc:AlternateContent>
  <xr:revisionPtr revIDLastSave="0" documentId="8_{15CDDF74-E2FE-4028-99FC-F51D7E90D580}" xr6:coauthVersionLast="47" xr6:coauthVersionMax="47" xr10:uidLastSave="{00000000-0000-0000-0000-000000000000}"/>
  <bookViews>
    <workbookView xWindow="-110" yWindow="-110" windowWidth="25820" windowHeight="13900" xr2:uid="{00000000-000D-0000-FFFF-FFFF00000000}"/>
  </bookViews>
  <sheets>
    <sheet name="MATRIZ RCC_25" sheetId="1" r:id="rId1"/>
  </sheets>
  <externalReferences>
    <externalReference r:id="rId2"/>
    <externalReference r:id="rId3"/>
  </externalReferenc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61" i="1" l="1"/>
  <c r="F180" i="1" l="1"/>
  <c r="F169" i="1"/>
  <c r="F168" i="1" s="1"/>
  <c r="F179" i="1" s="1"/>
  <c r="E168" i="1"/>
  <c r="E180" i="1" s="1"/>
  <c r="D168" i="1"/>
  <c r="D180" i="1" s="1"/>
  <c r="F167" i="1"/>
  <c r="F166" i="1"/>
  <c r="E165" i="1"/>
  <c r="E179" i="1" s="1"/>
  <c r="D165" i="1"/>
  <c r="D179" i="1" s="1"/>
  <c r="F164" i="1"/>
  <c r="F163" i="1"/>
  <c r="F178" i="1" s="1"/>
  <c r="F162" i="1"/>
  <c r="E160" i="1"/>
  <c r="D160" i="1"/>
  <c r="D178" i="1" s="1"/>
  <c r="F159" i="1"/>
  <c r="F158" i="1"/>
  <c r="F157" i="1"/>
  <c r="F156" i="1"/>
  <c r="F177" i="1" s="1"/>
  <c r="F155" i="1"/>
  <c r="F154" i="1"/>
  <c r="F153" i="1"/>
  <c r="E152" i="1"/>
  <c r="E177" i="1" s="1"/>
  <c r="D152" i="1"/>
  <c r="D177" i="1" s="1"/>
  <c r="F151" i="1"/>
  <c r="F150" i="1"/>
  <c r="F149" i="1"/>
  <c r="F148" i="1"/>
  <c r="F147" i="1"/>
  <c r="F146" i="1"/>
  <c r="F145" i="1"/>
  <c r="F176" i="1" s="1"/>
  <c r="F144" i="1"/>
  <c r="F143" i="1"/>
  <c r="E142" i="1"/>
  <c r="E176" i="1" s="1"/>
  <c r="D142" i="1"/>
  <c r="D176" i="1" s="1"/>
  <c r="F141" i="1"/>
  <c r="F140" i="1"/>
  <c r="F139" i="1"/>
  <c r="F175" i="1" s="1"/>
  <c r="F138" i="1"/>
  <c r="F137" i="1"/>
  <c r="E136" i="1"/>
  <c r="E175" i="1" s="1"/>
  <c r="D136" i="1"/>
  <c r="D175" i="1" s="1"/>
  <c r="G180" i="1" l="1"/>
  <c r="G176" i="1"/>
  <c r="F165" i="1"/>
  <c r="G175" i="1"/>
  <c r="F160" i="1"/>
  <c r="G177" i="1"/>
  <c r="F136" i="1"/>
  <c r="F142" i="1"/>
  <c r="F152" i="1"/>
  <c r="E170" i="1"/>
  <c r="F181" i="1"/>
  <c r="D181" i="1"/>
  <c r="G179" i="1"/>
  <c r="D170" i="1"/>
  <c r="E178" i="1"/>
  <c r="G178" i="1" s="1"/>
  <c r="F170" i="1" l="1"/>
  <c r="E181" i="1"/>
  <c r="G181" i="1" s="1"/>
  <c r="E105" i="1" s="1"/>
</calcChain>
</file>

<file path=xl/sharedStrings.xml><?xml version="1.0" encoding="utf-8"?>
<sst xmlns="http://schemas.openxmlformats.org/spreadsheetml/2006/main" count="609" uniqueCount="435">
  <si>
    <t>1- PRESENTACIÓN</t>
  </si>
  <si>
    <t>Institución:</t>
  </si>
  <si>
    <t>Periodo del informe:</t>
  </si>
  <si>
    <t>Misión institucional</t>
  </si>
  <si>
    <t>Nro.</t>
  </si>
  <si>
    <t>Dependencia</t>
  </si>
  <si>
    <t>Responsable</t>
  </si>
  <si>
    <t>Cargo que Ocupa</t>
  </si>
  <si>
    <t>Priorización</t>
  </si>
  <si>
    <t>Vinculación POI, PEI, PND, ODS.</t>
  </si>
  <si>
    <t>Justificaciones</t>
  </si>
  <si>
    <t xml:space="preserve">Evidencia </t>
  </si>
  <si>
    <t>1°</t>
  </si>
  <si>
    <t>2°</t>
  </si>
  <si>
    <t>3°</t>
  </si>
  <si>
    <t>Mes</t>
  </si>
  <si>
    <t>Nivel de Cumplimiento (%)</t>
  </si>
  <si>
    <t>Enero</t>
  </si>
  <si>
    <t>Febrero</t>
  </si>
  <si>
    <t>Marzo</t>
  </si>
  <si>
    <t>Abril</t>
  </si>
  <si>
    <t>Cantidad de Consultas</t>
  </si>
  <si>
    <t>Respondidos</t>
  </si>
  <si>
    <t>Mayo</t>
  </si>
  <si>
    <t>Junio</t>
  </si>
  <si>
    <t>N°</t>
  </si>
  <si>
    <t>Descripción</t>
  </si>
  <si>
    <t>Objetivo</t>
  </si>
  <si>
    <t>Metas</t>
  </si>
  <si>
    <t>Población Beneficiaria</t>
  </si>
  <si>
    <t>Porcentaje de Ejecución</t>
  </si>
  <si>
    <t>Resultados Logrados</t>
  </si>
  <si>
    <t>Evidencia (Informe de Avance de Metas - SPR)</t>
  </si>
  <si>
    <t>ID</t>
  </si>
  <si>
    <t>Objeto</t>
  </si>
  <si>
    <t>Valor del Contrato</t>
  </si>
  <si>
    <t>Proveedor Adjudicado</t>
  </si>
  <si>
    <t>Estado (Ejecución - Finiquitado)</t>
  </si>
  <si>
    <t>Enlace DNCP</t>
  </si>
  <si>
    <t>Presupuestado</t>
  </si>
  <si>
    <t>Ejecutado</t>
  </si>
  <si>
    <t>Saldos</t>
  </si>
  <si>
    <t>Evidencia (Enlace Ley 5189)</t>
  </si>
  <si>
    <t>Denominación</t>
  </si>
  <si>
    <t>Dependencia Responsable del Canal de Participación</t>
  </si>
  <si>
    <t>Evidencia (Página Web, Buzón de SQR, Etc.)</t>
  </si>
  <si>
    <t>Ticket Numero</t>
  </si>
  <si>
    <t>Fecha Ingreso</t>
  </si>
  <si>
    <t>Estado</t>
  </si>
  <si>
    <t>Auditorias Financieras</t>
  </si>
  <si>
    <t>Evidencia (Enlace Ley 5282/14)</t>
  </si>
  <si>
    <t>Auditorias de Gestión</t>
  </si>
  <si>
    <t>Auditorías Externas</t>
  </si>
  <si>
    <t>Otros tipos de Auditoria</t>
  </si>
  <si>
    <t>Planes de Mejoramiento elaborados en el Trimestre</t>
  </si>
  <si>
    <t>Informe de referencia</t>
  </si>
  <si>
    <t>Evidencia (Adjuntar Documento)</t>
  </si>
  <si>
    <t>Periodo</t>
  </si>
  <si>
    <t>Nivel de Cumplimiento</t>
  </si>
  <si>
    <t>Calificación MECIP de la Contraloría General de la República (CGR)</t>
  </si>
  <si>
    <t>Julio</t>
  </si>
  <si>
    <t>Agosto</t>
  </si>
  <si>
    <t xml:space="preserve">Septiembre </t>
  </si>
  <si>
    <t>Octubre</t>
  </si>
  <si>
    <t>Noviembre</t>
  </si>
  <si>
    <t>Diciembre</t>
  </si>
  <si>
    <t>Septiembre</t>
  </si>
  <si>
    <t>4°</t>
  </si>
  <si>
    <t>5°</t>
  </si>
  <si>
    <t>2-PRESENTACIÓN DE LOS MIEMBROS DEL COMITÉ DE RENDICIÓN DE CUENTAS AL CIUDADANO (CRCC)</t>
  </si>
  <si>
    <t>(Adjuntar aquí link de acceso al Plan de Rendición de Cuentas al Ciudadano)</t>
  </si>
  <si>
    <t xml:space="preserve">Tema </t>
  </si>
  <si>
    <t>Enlace Portal AIP</t>
  </si>
  <si>
    <t>Fecha</t>
  </si>
  <si>
    <t>Fecha de Contrato</t>
  </si>
  <si>
    <t>Enlace Portal de Denuncias de la SENAC</t>
  </si>
  <si>
    <t>Nro. Informe</t>
  </si>
  <si>
    <t xml:space="preserve">(Puede complementar información aquí y apoyarse en gráficos ilustrativos) </t>
  </si>
  <si>
    <t xml:space="preserve">(Describir aquí los motivos de la selección temática y exponer si existió participación ciudadana en el proceso. Vincular la selección con el POI, PEI, PND2030 y ODS) </t>
  </si>
  <si>
    <t>Producto (actividades, materiales, insumos, etc)</t>
  </si>
  <si>
    <t>Enlace</t>
  </si>
  <si>
    <t>Ambito de Aplicación</t>
  </si>
  <si>
    <t>Cantidad de Riesgos detectados</t>
  </si>
  <si>
    <t>Medidas de mitigación</t>
  </si>
  <si>
    <t>Enlace Evidencias</t>
  </si>
  <si>
    <t>Descripción del Riesgo de corrupción</t>
  </si>
  <si>
    <t>Cantidad de indicadores</t>
  </si>
  <si>
    <t>Descripción del Indicador misional</t>
  </si>
  <si>
    <t>3- GESTIÓN INSTITUCIONAL</t>
  </si>
  <si>
    <t>3.1 Nivel de Cumplimiento  de Minimo de Información Disponible - Transparencia Activa Ley 5189 /14</t>
  </si>
  <si>
    <t>3.2 Nivel de Cumplimiento  de Minimo de Información Disponible - Transparencia Activa Ley 5282/14</t>
  </si>
  <si>
    <t>3.3 Nivel de Cumplimiento de Respuestas a Consultas Ciudadanas - Transparencia Pasiva Ley N° 5282/14</t>
  </si>
  <si>
    <t xml:space="preserve">Objeto de Gasto </t>
  </si>
  <si>
    <t>3.4- Servicios o Productos Misionales (Depende de la Naturaleza de la Misión Insitucional, puede abarcar un Programa o Proyecto)</t>
  </si>
  <si>
    <t>3.5 Contrataciones realizadas</t>
  </si>
  <si>
    <t>3.6 Ejecución Financiera</t>
  </si>
  <si>
    <t>2.2 Plan de Rendición de Cuentas. (Copiar abajo link de acceso directo)</t>
  </si>
  <si>
    <t>No Respondidos o Reconsideradas</t>
  </si>
  <si>
    <t>4- PARTICIPACIÓN CIUDADANA</t>
  </si>
  <si>
    <t>4.1. Canales de Participación Ciudadana existentes a la fecha.</t>
  </si>
  <si>
    <t>4.2. Participación y difusión en idioma Guaraní</t>
  </si>
  <si>
    <t>5- INDICADORES MISIONALES DE RENDICIÓN DE CUENTAS AL CIUDADANO</t>
  </si>
  <si>
    <t>5.1- Indicadores Misionales Identificados</t>
  </si>
  <si>
    <t>5.2 Gestión de riesgos de corrupción</t>
  </si>
  <si>
    <t>6- GESTIÓN DE DENUNCIAS</t>
  </si>
  <si>
    <t>6.1.Gestión de denuncias de corrupción</t>
  </si>
  <si>
    <t>7- CONTROL INTERNO Y EXTERNO</t>
  </si>
  <si>
    <t>7.1 Informes de Auditorias Internas y Auditorías Externas en el Trimestre</t>
  </si>
  <si>
    <t>7.2 Modelo Estándar de Control Interno para las Instituciones Públicas del Paraguay</t>
  </si>
  <si>
    <t xml:space="preserve">8- DESCRIPCIÓN CUALITATIVA DE LOGROS ALCANZADOS </t>
  </si>
  <si>
    <t>MATRIZ DE INFORMACIÓN MINIMA PARA INFORME DE RENDICIÓN DE CUENTAS AL CIUDADANO - EJERCICIO 2025</t>
  </si>
  <si>
    <t>DIRECCIÓN NACIONAL DE MIGRACIONES</t>
  </si>
  <si>
    <t>JULIO, AGOSTO, SETIEMBRE</t>
  </si>
  <si>
    <t>Dirección de Transparencia y Anticorrupción</t>
  </si>
  <si>
    <t>Abg. Nidia Villalba</t>
  </si>
  <si>
    <t xml:space="preserve">Directora </t>
  </si>
  <si>
    <t>Dirección General de Extranjeros</t>
  </si>
  <si>
    <t>Mgtr. Leila Olavarrieta</t>
  </si>
  <si>
    <t>Directora General</t>
  </si>
  <si>
    <t>Dirección General de Movimiento Migratorio</t>
  </si>
  <si>
    <t>Sr. Favio Espinoza</t>
  </si>
  <si>
    <t>Director General</t>
  </si>
  <si>
    <t>Dirección General de Administración y Finanzas</t>
  </si>
  <si>
    <t>Dra. Mónica Enciso</t>
  </si>
  <si>
    <t xml:space="preserve">Dirección General de Asuntos Internacionales </t>
  </si>
  <si>
    <t>Mgtr. Fernando Pedrozo</t>
  </si>
  <si>
    <t>Dirección de Secretaria Privada</t>
  </si>
  <si>
    <t>Lic. Iván Rojas</t>
  </si>
  <si>
    <t>Director</t>
  </si>
  <si>
    <t>Dirección de Gabinete</t>
  </si>
  <si>
    <t>Abg. Karina Gómez</t>
  </si>
  <si>
    <t>Directora</t>
  </si>
  <si>
    <t>Dirección de Asesoría Jurídica</t>
  </si>
  <si>
    <t>Abg. Nidia Martínez</t>
  </si>
  <si>
    <t>Dirección de Gestión de Talento Humano</t>
  </si>
  <si>
    <t>Lic. Susana Colorado</t>
  </si>
  <si>
    <t>Dirección de Auditoria</t>
  </si>
  <si>
    <t>Lic. Wilma Jara</t>
  </si>
  <si>
    <t>Dirección de Tecnología de la Información y Comunicación</t>
  </si>
  <si>
    <t>Lic. Gustavo Aguilar</t>
  </si>
  <si>
    <t>Dirección de Secretaría General</t>
  </si>
  <si>
    <t>Mgtr. Letizia Zayas</t>
  </si>
  <si>
    <t>Secretaria General</t>
  </si>
  <si>
    <t>Dirección de Inteligencia Migratoria</t>
  </si>
  <si>
    <t>Abg. Dixon Colman</t>
  </si>
  <si>
    <t>Departamento de Acceso a la Información Pública y Transparencia. Técnico de Apoyo</t>
  </si>
  <si>
    <t>Lic. Daisy Cano</t>
  </si>
  <si>
    <t>Departamento de Planificación</t>
  </si>
  <si>
    <t>Lic. Jesús Fernando Escobar</t>
  </si>
  <si>
    <t>Responsable de Gestión de la Planificación Estratégica y Sistemas Especializados SIAF/SIRSR/SPR</t>
  </si>
  <si>
    <t>Departamento de Comunicación Institucional. Técnico de Apoyo</t>
  </si>
  <si>
    <t>Responsable de Sistemas Especializados SIRSR/INCONCERT</t>
  </si>
  <si>
    <t>Informado por correo electrónico a la Dirección General de Integridad Pública y Transparencia de la Contraloría Generald e la República: dgipt@contraloria.gov.py</t>
  </si>
  <si>
    <t>https://migraciones.gov.py/transparencia-ley-5189-14/</t>
  </si>
  <si>
    <t>https://migraciones.gov.py/informacion-publica-ley-5282-14/</t>
  </si>
  <si>
    <t>SI</t>
  </si>
  <si>
    <t>https://adminaip.paraguay.gov.py</t>
  </si>
  <si>
    <t>Cantidad de Miembros del CRCC:</t>
  </si>
  <si>
    <t>16(Dieciséis)</t>
  </si>
  <si>
    <t>Total Hombres :</t>
  </si>
  <si>
    <t>7(Siete)</t>
  </si>
  <si>
    <t>Total Mujeres:</t>
  </si>
  <si>
    <t>9(Nueve)</t>
  </si>
  <si>
    <t>Total nivel directivo o rango superior:</t>
  </si>
  <si>
    <t>13(Trece)</t>
  </si>
  <si>
    <t>2- PLAN DE RENDICIÓN DE CUENTAS AL CIUDADANO</t>
  </si>
  <si>
    <t>2.1. Resolución de Aprobación y Anexo de Plan de Rendición de Cuentas</t>
  </si>
  <si>
    <t>Equipos Móviles de Documentación "MIGRAMOVIL"</t>
  </si>
  <si>
    <t>Plan Nacional de Desarrollo Paraguay 2030</t>
  </si>
  <si>
    <t>Acercar los servicios de documentación a los migrantes extranjeros en el territorio nacional, especialmente en localidades con acceso limitado a las oficinas de admisión de Migraciones.</t>
  </si>
  <si>
    <t>Detección de documentos fraudulentos en trámites de residencia y otros documentos migratorios.</t>
  </si>
  <si>
    <t>Detectar inconsistencias o irregularidades en la documentación presentada por los usuarios para trámites de residencia y otros documentos migratorios, con el fin de evitar la aprobación de solicitudes que contengan documentos de dudosa autenticidad o contenidos presumiblemente falsos, y derivar los casos a las dependencias o instituciones encargadas de la investigación.</t>
  </si>
  <si>
    <t>No se detectaron casos de documentos fraudulentos en trámites de residencia y otros documentos migratorios.</t>
  </si>
  <si>
    <t>Expandir, descentralizar y agilizar la atención, garantizando un proceso eficiente y accesible para la regularización de extranjeros en Paraguay y la documentación de nuevos migrantes.</t>
  </si>
  <si>
    <t>Consolidar un sistema de atención migratoria más ágil, descentralizado y accesible, mediante el fortalecimiento de operativos móviles, la ampliación de la cobertura territorial y la mejora en los procesos de documentación de extranjeros en el país.</t>
  </si>
  <si>
    <t>Usuarios domiciliados en los Departamentos de Caaguazú, Canindeyú, Alto Paraná y Amambay.</t>
  </si>
  <si>
    <t>* Cantidad de usuarios atendidos: 5.985  
* Cantidad de solicitudes recepcionadas: 2.275
* Total de Recaudaciones (en guaraníes): Gs. 6.032.815.710</t>
  </si>
  <si>
    <t>Prevenir el otorgamiento de las residencias y otros trámites migratorios basados en documentación o información de dudosa autenticidad, mediante la aplicación de procedimientos, reglamentaciones, criterios técnicos y métodos de verificación disponibles para el funcionario verificador.</t>
  </si>
  <si>
    <t>Detección de documentos con indicios de irregularidad en los procesos habituales de verificación, con la debida derivación a las instancias responsables.</t>
  </si>
  <si>
    <t>* Cantidad de documentos fraudulentos detectados en trámites de residencia y otros documentos migratorios: 0</t>
  </si>
  <si>
    <t>* Equipo Movil realizado en San Alberto: Modalidad Reducida ; Total de solicitudes recepcionadas: 48 ; Total de Recaudación: Gs. 127.335.284
* Equipo Movil realizado en J. E. Estigarribia: Modalidad Reducida ; Total de solicitudes recepcionadas: 11 ; Total de Recaudación: Gs. 17.840.320
* Equipo Movil en Salto del Guairá: Modalidad Reducida ; Total de solicitudes recepcionadas: 97 ; Total de Recaudación: Gs. 265.709.266
* Equipo Movil Nueva Esperanza: Modalidad Reducida ; Total de solicitudes recepcionadas: 21 ; Total de Recaudación: Gs. 53.186.454
* Equipo Movil realizado en Ciudad del Este: Modalidad Regular ; Total de solicitudes recepcionadas: 1220 ; Total de Recaudación: Gs. 3.293.434.574
* Equipo Movil realizado en Pedro Juan Caballero: Modalidad Regular ; Total de solicitudes recepcionadas: 878 ; Total de Recaudación: Gs. 2.275.309.812</t>
  </si>
  <si>
    <t>Administrar los Recursos Financieros con criterios de eficiencia y procedimientos establecos que ayude a la institucion a optimiar los recursos según el PNG 2025</t>
  </si>
  <si>
    <t>Fiel Cumplimiento a mandato de Ley</t>
  </si>
  <si>
    <t>A nivel Nacional</t>
  </si>
  <si>
    <t>De acuerdo a lo planificado</t>
  </si>
  <si>
    <t>Presentado de acuerdo al calendario de la CGR</t>
  </si>
  <si>
    <t>SOLVER INDUSTRIAL S.R.L.</t>
  </si>
  <si>
    <t>ADJUDICADO</t>
  </si>
  <si>
    <t>https://www.contrataciones.gov.py/licitaciones/adjudicacion/1f05b359-7058-65ba-8e8a-794a6cccc726/resumen-adjudicacion.html</t>
  </si>
  <si>
    <t>INNOVACIONES TECNOLÓGICAS S.A.</t>
  </si>
  <si>
    <t>https://www.contrataciones.gov.py/licitaciones/adjudicacion/1f051ee7-a1ea-66a2-8b18-cdb39712558e/resumen-adjudicacion.html</t>
  </si>
  <si>
    <t>FREELANCERS DEL PARAGUAY SA</t>
  </si>
  <si>
    <t>https://www.contrataciones.gov.py/licitaciones/adjudicacion/1f051ed4-c72c-6d1a-ab4d-93864b5915f3/resumen-adjudicacion.html</t>
  </si>
  <si>
    <t>SERVICIO PARAGUAYOS S.A. (SERPAR S.A.)</t>
  </si>
  <si>
    <t>https://www.contrataciones.gov.py/licitaciones/adjudicacion/1f06d475-4ff2-61a2-8bc5-6199aa46090e/resumen-adjudicacion.html</t>
  </si>
  <si>
    <t>UNIMER S.A.</t>
  </si>
  <si>
    <t>https://www.contrataciones.gov.py/licitaciones/adjudicacion/1f07498d-f57f-6ba0-82d5-8d3f5a7011a5/resumen-adjudicacion.html</t>
  </si>
  <si>
    <t>https://www.contrataciones.gov.py/licitaciones/adjudicacion/1f0794b4-3b61-64d6-8a57-7b15da5627ca/resumen-adjudicacion.html</t>
  </si>
  <si>
    <t>https://www.contrataciones.gov.py/licitaciones/adjudicacion/1f079457-c61d-674e-8555-8b6d1c71791e/resumen-adjudicacion.html</t>
  </si>
  <si>
    <t>FUJI S.A.</t>
  </si>
  <si>
    <t>EN PROCESO</t>
  </si>
  <si>
    <t>242 - 536 - 541</t>
  </si>
  <si>
    <t>IBL INGENIERIA  S.R.L</t>
  </si>
  <si>
    <t>https://www.contrataciones.gov.py/sin-difusion-convocatoria/excepcion_adj/5fd06a90-472d-4ef2-8927-09063ba1a7d9.html</t>
  </si>
  <si>
    <t>REBUS IMPORT EXPORT S.A.</t>
  </si>
  <si>
    <t>SERVICIOS PERSONALES</t>
  </si>
  <si>
    <t>REMUNERACIONES BASICAS</t>
  </si>
  <si>
    <t>REMUNERACIONES TEMPORALES</t>
  </si>
  <si>
    <t>ASIGNACIONES COMPLEMENTARIAS</t>
  </si>
  <si>
    <t>PERSONAL CONTRATADO</t>
  </si>
  <si>
    <t>OTROS GATOS</t>
  </si>
  <si>
    <t>SERVICIOS NO PERSONALES</t>
  </si>
  <si>
    <t>SERVICIOS BASICOS</t>
  </si>
  <si>
    <t>TRANSPORTE Y ALMACENAJE</t>
  </si>
  <si>
    <t>PASAJES Y VIATICOS</t>
  </si>
  <si>
    <t>GASTOS POR ASEO, MANTENIMIENTO Y REPARACIONES</t>
  </si>
  <si>
    <t>ALQUILERES Y DERECHOS</t>
  </si>
  <si>
    <t>SERVICIOS TECNICOS Y PROFESIONALES</t>
  </si>
  <si>
    <t>SERVICIO SOCIAL</t>
  </si>
  <si>
    <t>OTROS SERVICIOS EN GENERAL</t>
  </si>
  <si>
    <t>SERVICIOS DE CAPACITACION Y ADIESTRAMIENTO</t>
  </si>
  <si>
    <t>BIENES DE CONSUMO</t>
  </si>
  <si>
    <t>PRODUCTOS ALIMENTICIOS</t>
  </si>
  <si>
    <t>TEXTILES Y VESTUARIOS</t>
  </si>
  <si>
    <t>PRODUCTOS DE PAPEL, CARTON E IMPRESOS</t>
  </si>
  <si>
    <t>PRODUCTOS DE CONSUMO DE OFICINA E INSUMOS</t>
  </si>
  <si>
    <t>PRODUCTOS E INSTRUM. QUIMICOS Y MEDICINALES</t>
  </si>
  <si>
    <t>COMBUSTIBLES Y LUBRICANTES</t>
  </si>
  <si>
    <t>OTROS BIENES DE CONSUMO</t>
  </si>
  <si>
    <t>INVERSION FISICA</t>
  </si>
  <si>
    <t>CONSTRUCCIONES</t>
  </si>
  <si>
    <t>ADQUISICION DE MAQUINARIAS, EQUIPOS Y HERRAMIENTAS EN GENERAL</t>
  </si>
  <si>
    <t>ADQUISICION DE EQUIPO DE OFICINA Y COMPUTACION</t>
  </si>
  <si>
    <t>ADQUISICION DE ACTIVOS INTANGIBLES</t>
  </si>
  <si>
    <t>TRANSFERENCIAS</t>
  </si>
  <si>
    <t>TRANSFERENCIAS CORRIENTES AL SECTOR PRIVADO</t>
  </si>
  <si>
    <t>TRANSFERENCIAS CORRIENTES AL SECTOR EXTERNO</t>
  </si>
  <si>
    <t>OTROS GASTOS</t>
  </si>
  <si>
    <t>TOTAL</t>
  </si>
  <si>
    <t>3.6 EJECUCION FINANCIERA</t>
  </si>
  <si>
    <t>RUBRO</t>
  </si>
  <si>
    <t>DESCRIPCION</t>
  </si>
  <si>
    <t>PRESUPUESTADO</t>
  </si>
  <si>
    <t>EJECUTADO</t>
  </si>
  <si>
    <t>SALDOS</t>
  </si>
  <si>
    <t>%</t>
  </si>
  <si>
    <t>TOTALES</t>
  </si>
  <si>
    <t>Detecciones de Documentos de Viajes Fraudulentos</t>
  </si>
  <si>
    <t>PND</t>
  </si>
  <si>
    <t xml:space="preserve">Mediante el conocimiento e idoneidad de los funcionarios apostados en los Puestos de Control Migratorios y con la ayuda de las herramientas informaticas instaladas en los mismos, se pueden derivar los casos a las instituciones encargadas de la investigacion y pericia de tales documentos.
</t>
  </si>
  <si>
    <t>Operaciones de Control Intrafrontera</t>
  </si>
  <si>
    <t>Evitar el ingreso de ciudadanos con documentos fraudulentos mediante la idoneidad de los funcionarios de frontera con la ayuda de las herramientas tecnologicas.</t>
  </si>
  <si>
    <t>Lograr indentificar los casos de utilizacion de documentos fraudulentos, evitando el ingreso de personas inescrupulosas que podrias estar vinculadas a asociaciones criminales.</t>
  </si>
  <si>
    <t xml:space="preserve">Alcance Nacional </t>
  </si>
  <si>
    <t xml:space="preserve">*Inadmision  de ciudadano Costarricense  con pasaporte presumiblemente fraudulento en PC AISP *Inadmision de ciudadano Dominicano con pasaporte y DNI peruano presumiblemente fraudulento en PC PIA   *Inpedimento de salida a ciudadano Serbio-Croata con DNI Argentino presumiblemente fraudulento PC Mayor Infante Rivarola    *Acta de Entrega de ciudadano Brasilero  en  posesion de Licencia de conducir Paraguaya presumiblemente fraudulento en PC AISP  </t>
  </si>
  <si>
    <t>Agilizar el flujo de personas en los principales Puestos de Control Migratorio.</t>
  </si>
  <si>
    <t xml:space="preserve">*Operativo de apoyo en Puestos de Control Migratorio en el Puente San Roque y Tren (Encarnación) por implementacion de nueva modalidad de control migratorio RRC (Reconocimiento Reciproco de Competencias)  </t>
  </si>
  <si>
    <t>Correo electrónico de atención al ciudadano</t>
  </si>
  <si>
    <t>E-mail habilitado para consultas, reclamos y denuncias</t>
  </si>
  <si>
    <t>Departamento de Atención al Público/Ciudadano | Dirección de Gabinete</t>
  </si>
  <si>
    <t>migraciones@migraciones.gov.py</t>
  </si>
  <si>
    <t>Red social Facebook</t>
  </si>
  <si>
    <t>Página oficial verificada en Facebook</t>
  </si>
  <si>
    <t>Departamento de Comunicación Institucional | Dirección de Gabinete</t>
  </si>
  <si>
    <t>https://www.facebook.com/MigracionesPY/</t>
  </si>
  <si>
    <t>Red Social X</t>
  </si>
  <si>
    <t>Cuenta oficial verificada en X</t>
  </si>
  <si>
    <t>https://x.com/MigracionesPY/</t>
  </si>
  <si>
    <t>Red Social Instagram</t>
  </si>
  <si>
    <t>Cuenta oficial en Instagram</t>
  </si>
  <si>
    <t>https://www.instagram.com/Migracionespy/</t>
  </si>
  <si>
    <t>Portal de Acceso a la Información Pública</t>
  </si>
  <si>
    <t>Portal de solicitud de información pública del Gobierno Nacional</t>
  </si>
  <si>
    <t>https://informacionpublica.paraguay.gov.py/</t>
  </si>
  <si>
    <t>Portal de Denuncias</t>
  </si>
  <si>
    <t>Portal de denuncias del Gobierno Nacional</t>
  </si>
  <si>
    <t>https://denuncias.contraloria.gov.py/</t>
  </si>
  <si>
    <t>Contact Center</t>
  </si>
  <si>
    <t>Línea telefónica habilitada para atención</t>
  </si>
  <si>
    <t>021 411 2000</t>
  </si>
  <si>
    <t>Pagina Web Insitucional - Guaraní</t>
  </si>
  <si>
    <t>La página web cuenta con traducción al idioma guaraní a través de la herramienta Google Translate, con el objetivo de promover el acceso a la información en ambas lenguas oficiales del país</t>
  </si>
  <si>
    <t>migraciones.gov.py</t>
  </si>
  <si>
    <t>Control migratorio en el territorio nacional</t>
  </si>
  <si>
    <t>ANEXO GABINETE</t>
  </si>
  <si>
    <t>Innovaciones Tecnológicas</t>
  </si>
  <si>
    <t>Brindar servicios eficientes mediante la adopción de tecnología moderna.</t>
  </si>
  <si>
    <t xml:space="preserve">Proyecto RRC (Reconocimiento Reciproco de Competencias) </t>
  </si>
  <si>
    <t>Se realizaron trabajos de actualizacion en el sistema eFrontera para la implementacion del Proyecto RRC en los puestos de control de: 
-P.C. San Roque Gonzalez de Santa Cruz (PSR)
-P.C. Ferrocarril Posadas (PFP)</t>
  </si>
  <si>
    <t>Identificación de Sistemas Críticos y Sistemas Administrativos</t>
  </si>
  <si>
    <t>Identificación de sistemas críticos y sistemas administrativos de la DNM. Res. DNM N° 634/2025</t>
  </si>
  <si>
    <t>Desarrollo de Tablero analítico</t>
  </si>
  <si>
    <t>Actualizacion de tableros de la Pág. Web</t>
  </si>
  <si>
    <t xml:space="preserve">Proyecto RRC (Reconocimeinto Reciproco de Competencias) </t>
  </si>
  <si>
    <t xml:space="preserve">Implementación de laInfraestructura tecnologica necesaria en el Puente Internacional San Roque González de Santa Cruz (Encarnación–Posadas), logrando intercambio de información binacional. </t>
  </si>
  <si>
    <t>Proyecto de Interconexión de Puestos de Control Migratorio – Departamento de Itapúa</t>
  </si>
  <si>
    <t>Se realizaron trabajos de interconexión de puestos migratorios mediante enlaces satelitales Starlink en los puestos de Encarnación, Bella Vista Sur, Capitan Meza, Aeropuerto Internacional de Encarnación, Puerto Campichuelo, Puerto Triunfo, Puente Encarnación-Posadas, Puerto Ape Aime, Puerto Carlos Antonio Lopez, Puerto Mayor Otaño, mejorando la disponibilidad y redundancia del sistema eFrontera.</t>
  </si>
  <si>
    <t>Infraestructura Tecnológica – Habilitación del Aeropuerto Internacional de Encarnación</t>
  </si>
  <si>
    <t>Se ejecutaron trabajos de cableado estructurado e instalación de equipos de red, racks, puntos de acceso y enlaces de comunicación en el nuevo Aeropuerto Internacional de Encarnación, garantizando conectividad segura y operativa para los sistemas migratorios.</t>
  </si>
  <si>
    <t>Gestión de Capacidad y Disponibilidad de Servicios TIC</t>
  </si>
  <si>
    <t>Se elaboró el Primer Informe de Capacidad y Disponibilidad TIC, documento que recopila métricas de rendimiento, disponibilidad y uso de recursos tecnológicos a nivel institucional, alineado con los procesos ITIL y MECIP 2015.</t>
  </si>
  <si>
    <t>Administracion de servicios TICs</t>
  </si>
  <si>
    <t>Se elaboro un informe de todos los servicios y trabajos realizados para mantener activos los servicios.</t>
  </si>
  <si>
    <t>Sencibilizacion del personal institucional y refuerzo de conocimientos</t>
  </si>
  <si>
    <t>Se presenta el informe detallado de la Capacitacion   Virtual "Entornos Digitales: correo institucional, intranet y ciberseguridad"</t>
  </si>
  <si>
    <t>EJECUCION PRESUPUETARIA</t>
  </si>
  <si>
    <t>Presentada en Informes Trimestrales</t>
  </si>
  <si>
    <t>Ejecución Presupuestaria</t>
  </si>
  <si>
    <t xml:space="preserve">Fortaleceer las capacidades técnicas, operativas y éticas para garantizar un servicio público eficiente. </t>
  </si>
  <si>
    <t>Cumplir con el 100% del plan anual de capacitación y becas institucionales.</t>
  </si>
  <si>
    <t>Alcance Institucional</t>
  </si>
  <si>
    <t>0% (Becas otorgadas) -    96 %  (Capacitaciones)</t>
  </si>
  <si>
    <t xml:space="preserve">Se han recepcionado un total de 6 (seis) Becas, las cuales aun no han podido ser otorgadas, considerando el nuevo Proceso establecido para el otorgamiento de los mismos. Actualmente el Concejo Nacional de Becas, exije que las OEE cuenten con una Guia de Bases y Condiciones para el otorgamiento de Becas. Dicho manual se encuentra en proceso de elaboración y posterior reglamentación - Las Capacitaciones se desarrollan gradualmente en base al plan anual.  </t>
  </si>
  <si>
    <t>Evaluar el desempeño institucional y del personal para garantizar la eficiencia y efectividad en el cumplimiento de objetivos y metas.</t>
  </si>
  <si>
    <t>Realizar la evaluación anual del desempeño institucional y personal para identificar áreas de mejora y desarrollo.</t>
  </si>
  <si>
    <t xml:space="preserve">Fomentar la inclusión y equidad en el acceso de personas con discapacidad y de personas pertenecientes a comunidades indigenas a cargos públicos. </t>
  </si>
  <si>
    <t xml:space="preserve">Alcanzar el 5% de PCD de la nómina total de funcionarios y 1% de personas pertenecientes a comunidades indígenas de la nómina de funcionarios nombrados, conforme a lo establecido por ley. Las metas son de 25 PCD y 3 personas pertenecientes de comunidades indigenas </t>
  </si>
  <si>
    <t>Personas con discapacidad y pertenecientes a comunidades indígenas.</t>
  </si>
  <si>
    <t xml:space="preserve">Garantizar procesos de selección transparentes y basados en la meritocracia, promoviendo la igualdad de oportunidades y la idoneidad. </t>
  </si>
  <si>
    <t xml:space="preserve">Realizar al menos 3 llamados a concursos; COII SALARIAL, CONCURSO DE MÉRITOS Y DESPRECARIZACIÓN. </t>
  </si>
  <si>
    <t>Alcance Institucional y de la ciudadanía interesada en acceder a cargos públicos a través de concursos.</t>
  </si>
  <si>
    <t>Talento Humano</t>
  </si>
  <si>
    <t>MEMO 99/2025</t>
  </si>
  <si>
    <t>Informe de Auditoria Financiera - Ingresos Dpto.Itapua</t>
  </si>
  <si>
    <t>MEMO 105/2025</t>
  </si>
  <si>
    <t>Informe de Auditoría Financiera Ingresos - Avance mes de Junio 2025 - Ejecución Presupuestaria</t>
  </si>
  <si>
    <t>MEMO 110/2025</t>
  </si>
  <si>
    <t>Informe de Auditoria Financiera  Nº 11- Caja Chica</t>
  </si>
  <si>
    <t>MEMO 124/2025</t>
  </si>
  <si>
    <t>Informe DAF 12/2025</t>
  </si>
  <si>
    <t>Parecer Tècnico Nº 1</t>
  </si>
  <si>
    <t>Informe Tècnico en conjunto con Auditoria Especializada - Proyecto de resoluciòn, Anulaciòn Comprobantes de Ingreso</t>
  </si>
  <si>
    <t>Nota Verificaciòn 10/2025</t>
  </si>
  <si>
    <t>no informado en julio</t>
  </si>
  <si>
    <t>Recepciòn de Muebles</t>
  </si>
  <si>
    <t>Nota Verificaciòn 11/2025</t>
  </si>
  <si>
    <t>Recepciòn de Licencias</t>
  </si>
  <si>
    <t>Nota Verificaciòn 12/2025</t>
  </si>
  <si>
    <t>Recepciòn de Vehiculo donado por OIM</t>
  </si>
  <si>
    <t>Nota Verificaciòn 13/2025</t>
  </si>
  <si>
    <r>
      <t xml:space="preserve">20/8/2025 </t>
    </r>
    <r>
      <rPr>
        <sz val="8"/>
        <color theme="1"/>
        <rFont val="Garamond"/>
        <family val="1"/>
      </rPr>
      <t>(no informado en ag)</t>
    </r>
  </si>
  <si>
    <t>Recepciòn de repuestos informàticos</t>
  </si>
  <si>
    <t>Nota Verificaciòn 14/2025</t>
  </si>
  <si>
    <t>Nota Verificaciòn 15/2025</t>
  </si>
  <si>
    <t>Nota Verificaciòn 16/2025</t>
  </si>
  <si>
    <t>Recepciòn de radio Walkie Talkie y encausador de filas con cinta retràctil</t>
  </si>
  <si>
    <t>Nota Verificaciòn 17/2025</t>
  </si>
  <si>
    <t>Nota Verificaciòn 18/2025</t>
  </si>
  <si>
    <t>Recepciòn de impresora banda tèrmica</t>
  </si>
  <si>
    <t>Nota Verificaciòn 19/2025</t>
  </si>
  <si>
    <t>Recepciòn de lector de còdigo de QR  de alto rendimiento</t>
  </si>
  <si>
    <t>Nota Verificaciòn 20/2025</t>
  </si>
  <si>
    <t>Recepciòn de caño de plàstico corrugado de 1/2 pulgada</t>
  </si>
  <si>
    <t>Nota Verificaciòn 21/2025</t>
  </si>
  <si>
    <t>Recepciòn de cable cordòn de tamaño  2*4 mm polarizado</t>
  </si>
  <si>
    <t>Nota Verificaciòn 22/2025</t>
  </si>
  <si>
    <t>Recepciòn de cable multifilar de tamaño 2 mm, 35 mm y 2*2 mm</t>
  </si>
  <si>
    <t>Informe de recepciòn 6/2025</t>
  </si>
  <si>
    <t>Informe de Recepción de Bienes - Cajas de Seguridad</t>
  </si>
  <si>
    <t>Nota Verificaciòn 7/2025</t>
  </si>
  <si>
    <t>Recepciòn de equipos informàticos</t>
  </si>
  <si>
    <t>Nota Verificaciòn 8/2025</t>
  </si>
  <si>
    <t>Recepciòn de bobinas de papel</t>
  </si>
  <si>
    <t>Nota Verificaciòn 9/2025</t>
  </si>
  <si>
    <t>Recepciòn de Escritorios de patas metàlicas</t>
  </si>
  <si>
    <t>Informe verificaciòn documental 1/2025</t>
  </si>
  <si>
    <t>Informe de Recepción de Bienes - Licencias</t>
  </si>
  <si>
    <t>MEMO DA 111</t>
  </si>
  <si>
    <t>Informe del curso de capacitaciòn de Auditoria Interna</t>
  </si>
  <si>
    <t>CGR</t>
  </si>
  <si>
    <t>RESOLUC. 592/2024</t>
  </si>
  <si>
    <t>Informe Final - Auditoria Informàtica de Cumplimiento a la DNM</t>
  </si>
  <si>
    <t>RESOLUC. 592/2025</t>
  </si>
  <si>
    <t>Informe Final - Auditoria Financiera y  de Cumplimiento a la DNM</t>
  </si>
  <si>
    <t>Riesgos Alto Paraná</t>
  </si>
  <si>
    <t>Proyectos</t>
  </si>
  <si>
    <t>Verificación in situ FALCON</t>
  </si>
  <si>
    <t>Consolidado Mov.Migratorio</t>
  </si>
  <si>
    <t>Gestion DTIC</t>
  </si>
  <si>
    <t>Seguridad Informática</t>
  </si>
  <si>
    <t>Documentación Migratoria</t>
  </si>
  <si>
    <t>In situ Alto Paraná</t>
  </si>
  <si>
    <t>Riesgos Laborales</t>
  </si>
  <si>
    <t>Plan de Mejoramiento Institucional - Auditoria Infomàtica</t>
  </si>
  <si>
    <t>Plan de Mejoramiento Institucional - Auditoria Financiera</t>
  </si>
  <si>
    <t>Adquisicion de bienes tecnologicos  acorde a las necesidades para mantener actualizados los procedimientos de los servicios.</t>
  </si>
  <si>
    <t>Innovaciones Tecnologicas</t>
  </si>
  <si>
    <t>6°</t>
  </si>
  <si>
    <t>7°</t>
  </si>
  <si>
    <t>Plan Anual de Capacitaciones y Becas</t>
  </si>
  <si>
    <t>POI: Programas de desarrollo de capacidades
PND: Eje 3 – Desarrollo social inclusivo</t>
  </si>
  <si>
    <t>Promueve el desarrollo profesional continuo de los servidores públicos de la Institución</t>
  </si>
  <si>
    <t xml:space="preserve">Evaluación de Desempeño Institucional y Personal </t>
  </si>
  <si>
    <t>POI: Gestión del rendimiento institucional</t>
  </si>
  <si>
    <t>Incorporación de Personal con discapacidad y Personas pertenecientes a las Comunidades Indígenas</t>
  </si>
  <si>
    <t>POI: Inclusión y acceso equitativo al empleo
PEI: Promoción de políticas de igualdad de oportunidades
PND: Eje 3 – Reducción de desigualdades
ODS 10: Reducción de las desigualdades</t>
  </si>
  <si>
    <t xml:space="preserve">Proceso de Selección Transparente </t>
  </si>
  <si>
    <t>POI: Procesos de selección por mérito
PEI: Fortalecimiento de la institucionalidad
PND: Eje 1 – Gobierno abierto y ético
ODS 16: Paz, justicia e instituciones sólidas</t>
  </si>
  <si>
    <t>Asegura el acceso equitativo a los cargos públicos, mejora la percepción ciudadana de la institución y garantiza idoneidad en los puestos.</t>
  </si>
  <si>
    <t>Fomenta una institución más inclusiva, diversa y justa, en cumplimiento de marcos legales y compromisos internacionales sobre derechos humanos.</t>
  </si>
  <si>
    <t>Enlace publicación: página web de la Dirección Nacional de Migraciones</t>
  </si>
  <si>
    <t>ANEXO DTIC</t>
  </si>
  <si>
    <t>ANEXO DGTH</t>
  </si>
  <si>
    <t>El lunes 28 de julio se habilitó el control migratorio unificado entre Paraguay y Argentina en el paso terrestre Encarnación – Posadas</t>
  </si>
  <si>
    <t>La DNM desarrolló taller sobre entornos digitales y ciberseguridad</t>
  </si>
  <si>
    <t>Migraciones Paraguay compartió buenas prácticas en encuentro regional sobre migración y género</t>
  </si>
  <si>
    <t>Feria Palmear sin Fronteras: Una calle, mil acentos” éxito rotundo del evento que tuvo como protagonistas a comunidades migrantes en Paraguay</t>
  </si>
  <si>
    <t>Migraciones reporta 1.408 procedimientos de seguridad en frontera entre enero y agosto de 2025</t>
  </si>
  <si>
    <t>Control unificado muestra resultados positivos en el paso fronterizo del Puente San Roque González de Santacruz</t>
  </si>
  <si>
    <t>Migraciones refuerzó controles fronterizos en el marco del WRC Rally del Paraguay 2025</t>
  </si>
  <si>
    <t>Migraciones socializó el proceso de actualización del PEI 2025-2028 con un enfoque participativo y transparente</t>
  </si>
  <si>
    <t>Servidores públicos de Migraciones de Itapúa finalizaron curso de inglés en el marco del WRC Rally del Paraguay 2025</t>
  </si>
  <si>
    <t>Cooperación a través de la Red Atenas permite detectar intento de ingreso con pasaporte y DNI fraudulentos</t>
  </si>
  <si>
    <t>Controles de entrada al país culminan satisfactoriamente en el marco de los encuentros por Copa Libertadores</t>
  </si>
  <si>
    <t>Capacitación internacional en Panamá en el marco del Programa AIRCOP</t>
  </si>
  <si>
    <t>Modernización tecnológica y seguridad migratoria fueron los ejes de la reunión entre Migraciones y socios internacionales</t>
  </si>
  <si>
    <t>Más de 1000 visitantes extranjeros ya arribaron al país para los Juegos Panamericanos Junior ASU 2025</t>
  </si>
  <si>
    <t>Representantes de la Embajada Británica visitaron el puesto de control migratorio del Puente de la Amistad</t>
  </si>
  <si>
    <t>Jefa de Departamento</t>
  </si>
  <si>
    <t>40% (PCD) 
67% (INDI)</t>
  </si>
  <si>
    <t>La Institucion cuenta dentro de su nomina con  10 personas con discapacidad (permanentes) y 2 personas pertenecientes a las comunidades indigenas (en carácter de contratados). Actualmente se encuentra desarrollando el proceso de CPO para incorporar 3 Personas(PcD) y 3 Personasde Comunidades Indigenas (PPCI)</t>
  </si>
  <si>
    <t>100% COII
70% CM
100% DESPRECARIZACION</t>
  </si>
  <si>
    <t xml:space="preserve">COII SALARIAL
Desprecarización de 31 personas de la Lista de Elegibles </t>
  </si>
  <si>
    <t>Anexo -DGE</t>
  </si>
  <si>
    <t>ANEXO DGMM</t>
  </si>
  <si>
    <t xml:space="preserve">Garantizar el cumplimiento de la normativa migratoria en el Paraguay, mediante una gestión eficiente, transparente y orientada al servicio a los connacionales y extranjeros, con el objetivo de facilitar la movilidad segura y ordenada, contribuyendo al desarrollo del país y al fortalecimiento de la integración regional e internacional.
</t>
  </si>
  <si>
    <t>https://migraciones.gov.py/wp-content/uploads/2025/07/RES-368-CONFORMACION-COMITE.pdf</t>
  </si>
  <si>
    <t>https://migraciones.gov.py/wp-content/uploads/2025/07/RES-DNM-N%C2%B0-597-APRUEBA-EL-PLAN-Y-CRONOGRAMA-DE-RCC.pdf</t>
  </si>
  <si>
    <t>ANEXO DGE</t>
  </si>
  <si>
    <t>Ing. Sergio Laterza</t>
  </si>
  <si>
    <t>Administrar los Recursos Financieros provenientes del PGN 2025 ajustandose estrictamente a procedimientos legales a fin de rendir cuentas en forma.</t>
  </si>
  <si>
    <t>Operativo de apoyo en Puestos de Control Migratorio en el Puente San Roque y Tren  (Encarnación) por implementacion de nueva modalidad de control migratorio RRC  (Reconocimiento Reciproco de Competencias).</t>
  </si>
  <si>
    <t>Permite medir el cumplimiento de metas institucionales y el desempeño del personal para la mejora continua.</t>
  </si>
  <si>
    <t>Alcance Nacional.</t>
  </si>
  <si>
    <t>Ejecutar operativos de refuerzo para el control de ingreso y egreso de personas por los principales puestos de control  debido al alto flujo migratorio a consecuencia de los dos  eventos internacionales:   los Juegos Panamericanos Junior Asuncion 2025 y el WRC Rally del Paraguay.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</si>
</sst>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 #,##0_ ;_ * \-#,##0_ ;_ * &quot;-&quot;_ ;_ @_ "/>
    <numFmt numFmtId="164" formatCode="0.0%"/>
  </numFmts>
  <fonts count="27">
    <font>
      <sz val="11"/>
      <color theme="1"/>
      <name val="Calibri"/>
      <charset val="134"/>
      <scheme val="minor"/>
    </font>
    <font>
      <sz val="11"/>
      <color theme="1"/>
      <name val="Calibri"/>
      <family val="2"/>
      <scheme val="minor"/>
    </font>
    <font>
      <sz val="8"/>
      <name val="Calibri"/>
      <family val="2"/>
      <scheme val="minor"/>
    </font>
    <font>
      <b/>
      <u/>
      <sz val="14"/>
      <name val="Garamond"/>
      <family val="1"/>
    </font>
    <font>
      <b/>
      <u/>
      <sz val="18"/>
      <color theme="1"/>
      <name val="Garamond"/>
      <family val="1"/>
    </font>
    <font>
      <sz val="11"/>
      <color theme="1"/>
      <name val="Garamond"/>
      <family val="1"/>
    </font>
    <font>
      <sz val="15"/>
      <color theme="1"/>
      <name val="Garamond"/>
      <family val="1"/>
    </font>
    <font>
      <b/>
      <u/>
      <sz val="14"/>
      <color theme="1"/>
      <name val="Garamond"/>
      <family val="1"/>
    </font>
    <font>
      <sz val="12"/>
      <color theme="1"/>
      <name val="Garamond"/>
      <family val="1"/>
    </font>
    <font>
      <b/>
      <sz val="14"/>
      <color theme="1"/>
      <name val="Garamond"/>
      <family val="1"/>
    </font>
    <font>
      <sz val="14"/>
      <color theme="1"/>
      <name val="Garamond"/>
      <family val="1"/>
    </font>
    <font>
      <b/>
      <sz val="12"/>
      <color theme="1"/>
      <name val="Garamond"/>
      <family val="1"/>
    </font>
    <font>
      <b/>
      <sz val="11"/>
      <color theme="1"/>
      <name val="Garamond"/>
      <family val="1"/>
    </font>
    <font>
      <b/>
      <u/>
      <sz val="13"/>
      <color theme="1"/>
      <name val="Garamond"/>
      <family val="1"/>
    </font>
    <font>
      <b/>
      <sz val="13"/>
      <color theme="1"/>
      <name val="Garamond"/>
      <family val="1"/>
    </font>
    <font>
      <u/>
      <sz val="11"/>
      <color theme="10"/>
      <name val="Calibri"/>
      <family val="2"/>
    </font>
    <font>
      <sz val="11"/>
      <color theme="1"/>
      <name val="Calibri"/>
      <charset val="134"/>
      <scheme val="minor"/>
    </font>
    <font>
      <sz val="10"/>
      <color theme="1"/>
      <name val="Garamond"/>
      <family val="1"/>
    </font>
    <font>
      <sz val="12"/>
      <color indexed="8"/>
      <name val="Garamond"/>
      <family val="1"/>
    </font>
    <font>
      <sz val="12"/>
      <name val="Garamond"/>
      <family val="1"/>
    </font>
    <font>
      <sz val="8"/>
      <color theme="1"/>
      <name val="Garamond"/>
      <family val="1"/>
    </font>
    <font>
      <u/>
      <sz val="11"/>
      <color theme="10"/>
      <name val="Garamond"/>
      <family val="1"/>
    </font>
    <font>
      <b/>
      <u/>
      <sz val="12"/>
      <color theme="1"/>
      <name val="Garamond"/>
      <family val="1"/>
    </font>
    <font>
      <sz val="11"/>
      <color indexed="8"/>
      <name val="Garamond"/>
      <family val="1"/>
    </font>
    <font>
      <u/>
      <sz val="9"/>
      <color theme="10"/>
      <name val="Garamond"/>
      <family val="1"/>
    </font>
    <font>
      <b/>
      <sz val="11"/>
      <color rgb="FF000000"/>
      <name val="Garamond"/>
      <family val="1"/>
    </font>
    <font>
      <u/>
      <sz val="12"/>
      <color theme="10"/>
      <name val="Garamond"/>
      <family val="1"/>
    </font>
  </fonts>
  <fills count="9">
    <fill>
      <patternFill patternType="none"/>
    </fill>
    <fill>
      <patternFill patternType="gray125"/>
    </fill>
    <fill>
      <patternFill patternType="solid">
        <fgColor theme="5" tint="0.39997558519241921"/>
        <bgColor indexed="64"/>
      </patternFill>
    </fill>
    <fill>
      <patternFill patternType="solid">
        <fgColor theme="0"/>
        <bgColor indexed="64"/>
      </patternFill>
    </fill>
    <fill>
      <patternFill patternType="solid">
        <fgColor theme="6" tint="0.39997558519241921"/>
        <bgColor indexed="64"/>
      </patternFill>
    </fill>
    <fill>
      <patternFill patternType="solid">
        <fgColor theme="3" tint="0.59999389629810485"/>
        <bgColor indexed="64"/>
      </patternFill>
    </fill>
    <fill>
      <patternFill patternType="solid">
        <fgColor theme="7" tint="0.59999389629810485"/>
        <bgColor indexed="64"/>
      </patternFill>
    </fill>
    <fill>
      <patternFill patternType="solid">
        <fgColor theme="7" tint="0.59999389629810485"/>
        <bgColor rgb="FF000000"/>
      </patternFill>
    </fill>
    <fill>
      <patternFill patternType="solid">
        <fgColor theme="7" tint="0.79998168889431442"/>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bottom style="thin">
        <color auto="1"/>
      </bottom>
      <diagonal/>
    </border>
    <border>
      <left style="thin">
        <color auto="1"/>
      </left>
      <right/>
      <top/>
      <bottom/>
      <diagonal/>
    </border>
    <border>
      <left/>
      <right style="thin">
        <color auto="1"/>
      </right>
      <top/>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diagonal/>
    </border>
  </borders>
  <cellStyleXfs count="8">
    <xf numFmtId="0" fontId="0" fillId="0" borderId="0">
      <alignment vertical="center"/>
    </xf>
    <xf numFmtId="0" fontId="15" fillId="0" borderId="0" applyNumberFormat="0" applyFill="0" applyBorder="0" applyAlignment="0" applyProtection="0">
      <alignment vertical="top"/>
      <protection locked="0"/>
    </xf>
    <xf numFmtId="0" fontId="1" fillId="0" borderId="0">
      <alignment vertical="center"/>
    </xf>
    <xf numFmtId="9" fontId="1" fillId="0" borderId="0" applyFont="0" applyFill="0" applyBorder="0" applyAlignment="0" applyProtection="0"/>
    <xf numFmtId="9" fontId="1" fillId="0" borderId="0" applyFont="0" applyFill="0" applyBorder="0" applyAlignment="0" applyProtection="0"/>
    <xf numFmtId="0" fontId="1" fillId="0" borderId="0">
      <alignment vertical="center"/>
    </xf>
    <xf numFmtId="41" fontId="16" fillId="0" borderId="0" applyFont="0" applyFill="0" applyBorder="0" applyAlignment="0" applyProtection="0"/>
    <xf numFmtId="9" fontId="16" fillId="0" borderId="0" applyFont="0" applyFill="0" applyBorder="0" applyAlignment="0" applyProtection="0"/>
  </cellStyleXfs>
  <cellXfs count="255">
    <xf numFmtId="0" fontId="0" fillId="0" borderId="0" xfId="0">
      <alignment vertical="center"/>
    </xf>
    <xf numFmtId="0" fontId="4" fillId="0" borderId="0" xfId="0" applyFont="1">
      <alignment vertical="center"/>
    </xf>
    <xf numFmtId="0" fontId="5" fillId="0" borderId="0" xfId="0" applyFont="1">
      <alignment vertical="center"/>
    </xf>
    <xf numFmtId="0" fontId="6" fillId="0" borderId="0" xfId="0" applyFont="1">
      <alignment vertical="center"/>
    </xf>
    <xf numFmtId="0" fontId="8" fillId="0" borderId="0" xfId="0" applyFont="1">
      <alignment vertical="center"/>
    </xf>
    <xf numFmtId="0" fontId="11" fillId="0" borderId="0" xfId="0" applyFont="1">
      <alignment vertical="center"/>
    </xf>
    <xf numFmtId="0" fontId="12" fillId="0" borderId="0" xfId="0" applyFont="1">
      <alignment vertical="center"/>
    </xf>
    <xf numFmtId="0" fontId="11" fillId="2" borderId="1" xfId="0" applyFont="1" applyFill="1" applyBorder="1" applyAlignment="1">
      <alignment horizontal="center" vertical="center"/>
    </xf>
    <xf numFmtId="0" fontId="8" fillId="3" borderId="0" xfId="0" applyFont="1" applyFill="1">
      <alignment vertical="center"/>
    </xf>
    <xf numFmtId="0" fontId="5" fillId="3" borderId="0" xfId="0" applyFont="1" applyFill="1">
      <alignment vertical="center"/>
    </xf>
    <xf numFmtId="0" fontId="11" fillId="2" borderId="1" xfId="0" applyFont="1" applyFill="1" applyBorder="1" applyAlignment="1">
      <alignment horizontal="center" vertical="center" wrapText="1"/>
    </xf>
    <xf numFmtId="0" fontId="8" fillId="3" borderId="0" xfId="0" applyFont="1" applyFill="1" applyAlignment="1">
      <alignment horizontal="center" vertical="center"/>
    </xf>
    <xf numFmtId="0" fontId="11" fillId="3" borderId="0" xfId="0" applyFont="1" applyFill="1" applyAlignment="1">
      <alignment horizontal="center" vertical="center"/>
    </xf>
    <xf numFmtId="0" fontId="11" fillId="2" borderId="1" xfId="0" applyFont="1" applyFill="1" applyBorder="1">
      <alignment vertical="center"/>
    </xf>
    <xf numFmtId="0" fontId="8" fillId="3" borderId="5" xfId="0" applyFont="1" applyFill="1" applyBorder="1" applyAlignment="1">
      <alignment horizontal="center" vertical="center"/>
    </xf>
    <xf numFmtId="0" fontId="11" fillId="3" borderId="7" xfId="0" applyFont="1" applyFill="1" applyBorder="1" applyAlignment="1">
      <alignment horizontal="center" vertical="center"/>
    </xf>
    <xf numFmtId="0" fontId="11" fillId="3" borderId="6" xfId="0" applyFont="1" applyFill="1" applyBorder="1" applyAlignment="1">
      <alignment horizontal="center" vertical="center"/>
    </xf>
    <xf numFmtId="0" fontId="8" fillId="0" borderId="0" xfId="0" applyFont="1" applyProtection="1">
      <alignment vertical="center"/>
      <protection locked="0"/>
    </xf>
    <xf numFmtId="0" fontId="5" fillId="0" borderId="0" xfId="0" applyFont="1" applyProtection="1">
      <alignment vertical="center"/>
      <protection locked="0"/>
    </xf>
    <xf numFmtId="0" fontId="8" fillId="0" borderId="0" xfId="0" applyFont="1" applyAlignment="1">
      <alignment horizontal="center" vertical="center"/>
    </xf>
    <xf numFmtId="0" fontId="11" fillId="6" borderId="1" xfId="0" applyFont="1" applyFill="1" applyBorder="1" applyAlignment="1">
      <alignment horizontal="center" vertical="center" wrapText="1"/>
    </xf>
    <xf numFmtId="0" fontId="8" fillId="8" borderId="1" xfId="0" applyFont="1" applyFill="1" applyBorder="1" applyAlignment="1">
      <alignment horizontal="center" vertical="center" wrapText="1"/>
    </xf>
    <xf numFmtId="0" fontId="8" fillId="8" borderId="1" xfId="0" applyFont="1" applyFill="1" applyBorder="1">
      <alignment vertical="center"/>
    </xf>
    <xf numFmtId="0" fontId="8" fillId="8" borderId="1" xfId="0" applyFont="1" applyFill="1" applyBorder="1" applyAlignment="1">
      <alignment horizontal="left" vertical="center"/>
    </xf>
    <xf numFmtId="0" fontId="8" fillId="8" borderId="2" xfId="0" applyFont="1" applyFill="1" applyBorder="1" applyAlignment="1" applyProtection="1">
      <alignment horizontal="center" vertical="center"/>
      <protection locked="0"/>
    </xf>
    <xf numFmtId="0" fontId="8" fillId="8" borderId="3" xfId="0" applyFont="1" applyFill="1" applyBorder="1" applyAlignment="1" applyProtection="1">
      <alignment horizontal="center" vertical="center"/>
      <protection locked="0"/>
    </xf>
    <xf numFmtId="0" fontId="8" fillId="8" borderId="4" xfId="0" applyFont="1" applyFill="1" applyBorder="1" applyAlignment="1" applyProtection="1">
      <alignment horizontal="center" vertical="center"/>
      <protection locked="0"/>
    </xf>
    <xf numFmtId="0" fontId="9" fillId="8" borderId="1" xfId="0" applyFont="1" applyFill="1" applyBorder="1">
      <alignment vertical="center"/>
    </xf>
    <xf numFmtId="0" fontId="9" fillId="8" borderId="2" xfId="0" applyFont="1" applyFill="1" applyBorder="1">
      <alignment vertical="center"/>
    </xf>
    <xf numFmtId="0" fontId="8" fillId="8" borderId="1" xfId="0" applyFont="1" applyFill="1" applyBorder="1" applyAlignment="1">
      <alignment horizontal="center" vertical="center"/>
    </xf>
    <xf numFmtId="0" fontId="5" fillId="8" borderId="1" xfId="2" applyFont="1" applyFill="1" applyBorder="1" applyAlignment="1">
      <alignment horizontal="center" vertical="center" wrapText="1"/>
    </xf>
    <xf numFmtId="0" fontId="5" fillId="8" borderId="1" xfId="0" applyFont="1" applyFill="1" applyBorder="1" applyAlignment="1">
      <alignment horizontal="center" vertical="center" wrapText="1"/>
    </xf>
    <xf numFmtId="0" fontId="11" fillId="2" borderId="2" xfId="0" applyFont="1" applyFill="1" applyBorder="1" applyAlignment="1">
      <alignment horizontal="center" vertical="center"/>
    </xf>
    <xf numFmtId="0" fontId="8" fillId="8" borderId="1" xfId="0" applyFont="1" applyFill="1" applyBorder="1" applyAlignment="1">
      <alignment horizontal="left" vertical="center" wrapText="1"/>
    </xf>
    <xf numFmtId="0" fontId="18" fillId="8" borderId="1" xfId="0" applyFont="1" applyFill="1" applyBorder="1" applyAlignment="1">
      <alignment horizontal="center" vertical="center" wrapText="1"/>
    </xf>
    <xf numFmtId="9" fontId="8" fillId="8" borderId="1" xfId="0" applyNumberFormat="1" applyFont="1" applyFill="1" applyBorder="1" applyAlignment="1">
      <alignment horizontal="center" vertical="center"/>
    </xf>
    <xf numFmtId="9" fontId="8" fillId="8" borderId="1" xfId="0" applyNumberFormat="1" applyFont="1" applyFill="1" applyBorder="1" applyAlignment="1">
      <alignment horizontal="center" vertical="center" wrapText="1"/>
    </xf>
    <xf numFmtId="0" fontId="19" fillId="8" borderId="3" xfId="0" applyFont="1" applyFill="1" applyBorder="1" applyAlignment="1">
      <alignment horizontal="center" vertical="center" wrapText="1"/>
    </xf>
    <xf numFmtId="0" fontId="19" fillId="8" borderId="1" xfId="0" applyFont="1" applyFill="1" applyBorder="1" applyAlignment="1">
      <alignment horizontal="center" vertical="center" wrapText="1"/>
    </xf>
    <xf numFmtId="14" fontId="5" fillId="8" borderId="1" xfId="0" applyNumberFormat="1" applyFont="1" applyFill="1" applyBorder="1" applyAlignment="1">
      <alignment horizontal="center" vertical="center"/>
    </xf>
    <xf numFmtId="17" fontId="8" fillId="8" borderId="1" xfId="0" applyNumberFormat="1" applyFont="1" applyFill="1" applyBorder="1" applyAlignment="1">
      <alignment horizontal="center" vertical="center" wrapText="1"/>
    </xf>
    <xf numFmtId="14" fontId="8" fillId="8" borderId="1" xfId="0" applyNumberFormat="1" applyFont="1" applyFill="1" applyBorder="1" applyAlignment="1">
      <alignment horizontal="center" vertical="center"/>
    </xf>
    <xf numFmtId="17" fontId="8" fillId="8" borderId="1" xfId="0" applyNumberFormat="1" applyFont="1" applyFill="1" applyBorder="1" applyAlignment="1">
      <alignment horizontal="center" vertical="center"/>
    </xf>
    <xf numFmtId="17" fontId="8" fillId="8" borderId="2" xfId="0" applyNumberFormat="1" applyFont="1" applyFill="1" applyBorder="1" applyAlignment="1">
      <alignment horizontal="center" vertical="center" wrapText="1"/>
    </xf>
    <xf numFmtId="17" fontId="17" fillId="8" borderId="2" xfId="0" applyNumberFormat="1" applyFont="1" applyFill="1" applyBorder="1" applyAlignment="1">
      <alignment horizontal="center" vertical="center" wrapText="1"/>
    </xf>
    <xf numFmtId="0" fontId="8" fillId="8" borderId="3" xfId="0" applyFont="1" applyFill="1" applyBorder="1" applyAlignment="1">
      <alignment horizontal="center" vertical="center"/>
    </xf>
    <xf numFmtId="0" fontId="18" fillId="8" borderId="9" xfId="0" applyFont="1" applyFill="1" applyBorder="1" applyAlignment="1">
      <alignment horizontal="center" vertical="center" wrapText="1"/>
    </xf>
    <xf numFmtId="0" fontId="18" fillId="8" borderId="15" xfId="0" applyFont="1" applyFill="1" applyBorder="1" applyAlignment="1">
      <alignment horizontal="center" vertical="center" wrapText="1"/>
    </xf>
    <xf numFmtId="0" fontId="18" fillId="8" borderId="8" xfId="0" applyFont="1" applyFill="1" applyBorder="1" applyAlignment="1">
      <alignment horizontal="center" vertical="center" wrapText="1"/>
    </xf>
    <xf numFmtId="0" fontId="11" fillId="8" borderId="1" xfId="0" applyFont="1" applyFill="1" applyBorder="1" applyAlignment="1">
      <alignment horizontal="center" vertical="center" wrapText="1"/>
    </xf>
    <xf numFmtId="0" fontId="8" fillId="8" borderId="4" xfId="0" applyFont="1" applyFill="1" applyBorder="1" applyAlignment="1">
      <alignment horizontal="center" vertical="center"/>
    </xf>
    <xf numFmtId="0" fontId="11" fillId="6" borderId="1" xfId="0" applyFont="1" applyFill="1" applyBorder="1" applyAlignment="1">
      <alignment horizontal="center" vertical="center"/>
    </xf>
    <xf numFmtId="0" fontId="5" fillId="0" borderId="0" xfId="0" applyFont="1" applyAlignment="1">
      <alignment horizontal="center" vertical="center"/>
    </xf>
    <xf numFmtId="164" fontId="8" fillId="8" borderId="1" xfId="0" applyNumberFormat="1" applyFont="1" applyFill="1" applyBorder="1" applyAlignment="1">
      <alignment horizontal="center" vertical="center" wrapText="1"/>
    </xf>
    <xf numFmtId="0" fontId="5" fillId="0" borderId="0" xfId="0" applyFont="1" applyAlignment="1">
      <alignment horizontal="center" vertical="center"/>
    </xf>
    <xf numFmtId="0" fontId="5" fillId="0" borderId="7" xfId="0" applyFont="1" applyBorder="1" applyAlignment="1">
      <alignment horizontal="center" vertical="top" wrapText="1"/>
    </xf>
    <xf numFmtId="0" fontId="5" fillId="0" borderId="7" xfId="0" applyFont="1" applyBorder="1" applyAlignment="1">
      <alignment horizontal="center"/>
    </xf>
    <xf numFmtId="0" fontId="5" fillId="0" borderId="0" xfId="0" applyFont="1" applyAlignment="1">
      <alignment horizontal="center" vertical="top" wrapText="1"/>
    </xf>
    <xf numFmtId="0" fontId="5" fillId="0" borderId="0" xfId="0" applyFont="1" applyAlignment="1">
      <alignment horizontal="center" wrapText="1"/>
    </xf>
    <xf numFmtId="0" fontId="8" fillId="8" borderId="2" xfId="0" applyFont="1" applyFill="1" applyBorder="1" applyAlignment="1">
      <alignment horizontal="center" vertical="center" wrapText="1"/>
    </xf>
    <xf numFmtId="0" fontId="8" fillId="8" borderId="3" xfId="0" applyFont="1" applyFill="1" applyBorder="1" applyAlignment="1">
      <alignment horizontal="center" vertical="center" wrapText="1"/>
    </xf>
    <xf numFmtId="0" fontId="11" fillId="2" borderId="2" xfId="0" applyFont="1" applyFill="1" applyBorder="1" applyAlignment="1" applyProtection="1">
      <alignment horizontal="center" vertical="center"/>
      <protection locked="0"/>
    </xf>
    <xf numFmtId="0" fontId="11" fillId="2" borderId="3" xfId="0" applyFont="1" applyFill="1" applyBorder="1" applyAlignment="1" applyProtection="1">
      <alignment horizontal="center" vertical="center"/>
      <protection locked="0"/>
    </xf>
    <xf numFmtId="0" fontId="11" fillId="8" borderId="2" xfId="0" applyFont="1" applyFill="1" applyBorder="1" applyAlignment="1" applyProtection="1">
      <alignment horizontal="center" vertical="center"/>
      <protection locked="0"/>
    </xf>
    <xf numFmtId="0" fontId="11" fillId="8" borderId="3" xfId="0" applyFont="1" applyFill="1" applyBorder="1" applyAlignment="1" applyProtection="1">
      <alignment horizontal="center" vertical="center"/>
      <protection locked="0"/>
    </xf>
    <xf numFmtId="0" fontId="8" fillId="8" borderId="1" xfId="0" applyFont="1" applyFill="1" applyBorder="1" applyAlignment="1">
      <alignment horizontal="center" vertical="center"/>
    </xf>
    <xf numFmtId="0" fontId="11" fillId="8" borderId="1" xfId="0" applyFont="1" applyFill="1" applyBorder="1" applyAlignment="1">
      <alignment horizontal="center" vertical="center"/>
    </xf>
    <xf numFmtId="0" fontId="7" fillId="4" borderId="1" xfId="0" applyFont="1" applyFill="1" applyBorder="1" applyAlignment="1">
      <alignment horizontal="center" vertical="center"/>
    </xf>
    <xf numFmtId="0" fontId="13" fillId="6" borderId="1" xfId="0" applyFont="1" applyFill="1" applyBorder="1" applyAlignment="1">
      <alignment horizontal="center" vertical="center"/>
    </xf>
    <xf numFmtId="0" fontId="11" fillId="8" borderId="2" xfId="0" applyFont="1" applyFill="1" applyBorder="1" applyAlignment="1">
      <alignment horizontal="center" vertical="center"/>
    </xf>
    <xf numFmtId="0" fontId="11" fillId="8" borderId="3" xfId="0" applyFont="1" applyFill="1" applyBorder="1" applyAlignment="1">
      <alignment horizontal="center" vertical="center"/>
    </xf>
    <xf numFmtId="0" fontId="8" fillId="8" borderId="2" xfId="0" applyFont="1" applyFill="1" applyBorder="1" applyAlignment="1">
      <alignment horizontal="center" vertical="center"/>
    </xf>
    <xf numFmtId="0" fontId="8" fillId="8" borderId="3" xfId="0" applyFont="1" applyFill="1" applyBorder="1" applyAlignment="1">
      <alignment horizontal="center" vertical="center"/>
    </xf>
    <xf numFmtId="0" fontId="8" fillId="8" borderId="1" xfId="0" applyFont="1" applyFill="1" applyBorder="1" applyAlignment="1">
      <alignment horizontal="center" vertical="center" wrapText="1"/>
    </xf>
    <xf numFmtId="0" fontId="13" fillId="6" borderId="8" xfId="0" applyFont="1" applyFill="1" applyBorder="1" applyAlignment="1">
      <alignment horizontal="center" vertical="center"/>
    </xf>
    <xf numFmtId="0" fontId="11" fillId="2" borderId="1" xfId="0" applyFont="1" applyFill="1" applyBorder="1" applyAlignment="1">
      <alignment horizontal="center" vertical="center" wrapText="1"/>
    </xf>
    <xf numFmtId="0" fontId="11" fillId="8" borderId="1" xfId="0" applyFont="1" applyFill="1" applyBorder="1" applyAlignment="1">
      <alignment horizontal="center" vertical="center" wrapText="1"/>
    </xf>
    <xf numFmtId="0" fontId="11" fillId="2" borderId="1" xfId="0" applyFont="1" applyFill="1" applyBorder="1" applyAlignment="1">
      <alignment horizontal="center" vertical="center"/>
    </xf>
    <xf numFmtId="0" fontId="0" fillId="0" borderId="4" xfId="0" applyBorder="1" applyAlignment="1">
      <alignment horizontal="center" vertical="center" wrapText="1"/>
    </xf>
    <xf numFmtId="0" fontId="0" fillId="0" borderId="3" xfId="0" applyBorder="1" applyAlignment="1">
      <alignment horizontal="center" vertical="center" wrapText="1"/>
    </xf>
    <xf numFmtId="0" fontId="8" fillId="8" borderId="4" xfId="0" applyFont="1" applyFill="1" applyBorder="1" applyAlignment="1">
      <alignment horizontal="center" vertical="center" wrapText="1"/>
    </xf>
    <xf numFmtId="0" fontId="9" fillId="5" borderId="1" xfId="0" applyFont="1" applyFill="1" applyBorder="1" applyAlignment="1">
      <alignment horizontal="center" vertical="center"/>
    </xf>
    <xf numFmtId="0" fontId="14" fillId="6" borderId="1" xfId="0" applyFont="1" applyFill="1" applyBorder="1" applyAlignment="1">
      <alignment horizontal="center" vertical="center"/>
    </xf>
    <xf numFmtId="17" fontId="8" fillId="8" borderId="2" xfId="0" applyNumberFormat="1" applyFont="1" applyFill="1" applyBorder="1" applyAlignment="1">
      <alignment horizontal="center" vertical="center" wrapText="1"/>
    </xf>
    <xf numFmtId="17" fontId="8" fillId="8" borderId="4" xfId="0" applyNumberFormat="1" applyFont="1" applyFill="1" applyBorder="1" applyAlignment="1">
      <alignment horizontal="center" vertical="center" wrapText="1"/>
    </xf>
    <xf numFmtId="17" fontId="8" fillId="8" borderId="3" xfId="0" applyNumberFormat="1" applyFont="1" applyFill="1" applyBorder="1" applyAlignment="1">
      <alignment horizontal="center" vertical="center" wrapText="1"/>
    </xf>
    <xf numFmtId="0" fontId="11" fillId="8" borderId="4" xfId="0" applyFont="1" applyFill="1" applyBorder="1" applyAlignment="1" applyProtection="1">
      <alignment horizontal="center" vertical="center"/>
      <protection locked="0"/>
    </xf>
    <xf numFmtId="0" fontId="8" fillId="8" borderId="1" xfId="5" applyFont="1" applyFill="1" applyBorder="1" applyAlignment="1">
      <alignment horizontal="center" vertical="center" wrapText="1"/>
    </xf>
    <xf numFmtId="0" fontId="11" fillId="8" borderId="1" xfId="5" applyFont="1" applyFill="1" applyBorder="1" applyAlignment="1">
      <alignment horizontal="center" vertical="center"/>
    </xf>
    <xf numFmtId="0" fontId="11" fillId="8" borderId="5" xfId="0" applyFont="1" applyFill="1" applyBorder="1" applyAlignment="1">
      <alignment horizontal="center" vertical="center" wrapText="1"/>
    </xf>
    <xf numFmtId="0" fontId="11" fillId="8" borderId="6" xfId="0" applyFont="1" applyFill="1" applyBorder="1" applyAlignment="1">
      <alignment horizontal="center" vertical="center" wrapText="1"/>
    </xf>
    <xf numFmtId="0" fontId="11" fillId="8" borderId="11" xfId="0" applyFont="1" applyFill="1" applyBorder="1" applyAlignment="1">
      <alignment horizontal="center" vertical="center" wrapText="1"/>
    </xf>
    <xf numFmtId="0" fontId="11" fillId="8" borderId="12" xfId="0" applyFont="1" applyFill="1" applyBorder="1" applyAlignment="1">
      <alignment horizontal="center" vertical="center" wrapText="1"/>
    </xf>
    <xf numFmtId="0" fontId="11" fillId="8" borderId="10" xfId="0" applyFont="1" applyFill="1" applyBorder="1" applyAlignment="1">
      <alignment horizontal="center" vertical="center" wrapText="1"/>
    </xf>
    <xf numFmtId="0" fontId="11" fillId="8" borderId="14" xfId="0" applyFont="1" applyFill="1" applyBorder="1" applyAlignment="1">
      <alignment horizontal="center" vertical="center" wrapText="1"/>
    </xf>
    <xf numFmtId="0" fontId="8" fillId="8" borderId="2" xfId="0" applyFont="1" applyFill="1" applyBorder="1" applyAlignment="1" applyProtection="1">
      <alignment horizontal="center" vertical="center"/>
      <protection locked="0"/>
    </xf>
    <xf numFmtId="0" fontId="8" fillId="8" borderId="3" xfId="0" applyFont="1" applyFill="1" applyBorder="1" applyAlignment="1" applyProtection="1">
      <alignment horizontal="center" vertical="center"/>
      <protection locked="0"/>
    </xf>
    <xf numFmtId="0" fontId="14" fillId="6" borderId="2" xfId="0" applyFont="1" applyFill="1" applyBorder="1" applyAlignment="1" applyProtection="1">
      <alignment horizontal="center" vertical="center"/>
      <protection locked="0"/>
    </xf>
    <xf numFmtId="0" fontId="14" fillId="6" borderId="4" xfId="0" applyFont="1" applyFill="1" applyBorder="1" applyAlignment="1" applyProtection="1">
      <alignment horizontal="center" vertical="center"/>
      <protection locked="0"/>
    </xf>
    <xf numFmtId="0" fontId="14" fillId="6" borderId="3" xfId="0" applyFont="1" applyFill="1" applyBorder="1" applyAlignment="1" applyProtection="1">
      <alignment horizontal="center" vertical="center"/>
      <protection locked="0"/>
    </xf>
    <xf numFmtId="0" fontId="5" fillId="8" borderId="2" xfId="0" applyFont="1" applyFill="1" applyBorder="1" applyAlignment="1">
      <alignment horizontal="center" vertical="center" wrapText="1"/>
    </xf>
    <xf numFmtId="0" fontId="5" fillId="8" borderId="4" xfId="0" applyFont="1" applyFill="1" applyBorder="1" applyAlignment="1">
      <alignment horizontal="center" vertical="center" wrapText="1"/>
    </xf>
    <xf numFmtId="0" fontId="5" fillId="8" borderId="3" xfId="0" applyFont="1" applyFill="1" applyBorder="1" applyAlignment="1">
      <alignment horizontal="center" vertical="center" wrapText="1"/>
    </xf>
    <xf numFmtId="0" fontId="11" fillId="6" borderId="1" xfId="0" applyFont="1" applyFill="1" applyBorder="1" applyAlignment="1">
      <alignment horizontal="center" vertical="center" wrapText="1"/>
    </xf>
    <xf numFmtId="0" fontId="8" fillId="8" borderId="2" xfId="0" applyFont="1" applyFill="1" applyBorder="1" applyAlignment="1">
      <alignment horizontal="left" vertical="center" wrapText="1"/>
    </xf>
    <xf numFmtId="0" fontId="8" fillId="8" borderId="3" xfId="0" applyFont="1" applyFill="1" applyBorder="1" applyAlignment="1">
      <alignment horizontal="left" vertical="center" wrapText="1"/>
    </xf>
    <xf numFmtId="0" fontId="8" fillId="8" borderId="1" xfId="0" applyFont="1" applyFill="1" applyBorder="1" applyAlignment="1">
      <alignment horizontal="left" vertical="center" wrapText="1"/>
    </xf>
    <xf numFmtId="0" fontId="3" fillId="5" borderId="1" xfId="0" applyFont="1" applyFill="1" applyBorder="1" applyAlignment="1">
      <alignment horizontal="center" vertical="center"/>
    </xf>
    <xf numFmtId="0" fontId="7" fillId="4" borderId="9" xfId="0" applyFont="1" applyFill="1" applyBorder="1" applyAlignment="1">
      <alignment horizontal="center" vertical="center"/>
    </xf>
    <xf numFmtId="0" fontId="9" fillId="4" borderId="1" xfId="0" applyFont="1" applyFill="1" applyBorder="1" applyAlignment="1">
      <alignment horizontal="center" vertical="center"/>
    </xf>
    <xf numFmtId="0" fontId="9" fillId="4" borderId="8" xfId="0" applyFont="1" applyFill="1" applyBorder="1" applyAlignment="1">
      <alignment horizontal="center" vertical="center"/>
    </xf>
    <xf numFmtId="0" fontId="7" fillId="8" borderId="1" xfId="0" applyFont="1" applyFill="1" applyBorder="1" applyAlignment="1">
      <alignment horizontal="center" vertical="center"/>
    </xf>
    <xf numFmtId="0" fontId="8" fillId="8" borderId="5" xfId="0" applyFont="1" applyFill="1" applyBorder="1" applyAlignment="1">
      <alignment horizontal="center" vertical="center" wrapText="1"/>
    </xf>
    <xf numFmtId="0" fontId="8" fillId="8" borderId="7" xfId="0" applyFont="1" applyFill="1" applyBorder="1" applyAlignment="1">
      <alignment horizontal="center" vertical="center" wrapText="1"/>
    </xf>
    <xf numFmtId="0" fontId="8" fillId="8" borderId="6" xfId="0" applyFont="1" applyFill="1" applyBorder="1" applyAlignment="1">
      <alignment horizontal="center" vertical="center" wrapText="1"/>
    </xf>
    <xf numFmtId="0" fontId="8" fillId="8" borderId="11" xfId="0" applyFont="1" applyFill="1" applyBorder="1" applyAlignment="1">
      <alignment horizontal="center" vertical="center" wrapText="1"/>
    </xf>
    <xf numFmtId="0" fontId="8" fillId="8" borderId="0" xfId="0" applyFont="1" applyFill="1" applyAlignment="1">
      <alignment horizontal="center" vertical="center" wrapText="1"/>
    </xf>
    <xf numFmtId="0" fontId="8" fillId="8" borderId="12" xfId="0" applyFont="1" applyFill="1" applyBorder="1" applyAlignment="1">
      <alignment horizontal="center" vertical="center" wrapText="1"/>
    </xf>
    <xf numFmtId="0" fontId="8" fillId="8" borderId="10" xfId="0" applyFont="1" applyFill="1" applyBorder="1" applyAlignment="1">
      <alignment horizontal="center" vertical="center" wrapText="1"/>
    </xf>
    <xf numFmtId="0" fontId="8" fillId="8" borderId="13" xfId="0" applyFont="1" applyFill="1" applyBorder="1" applyAlignment="1">
      <alignment horizontal="center" vertical="center" wrapText="1"/>
    </xf>
    <xf numFmtId="0" fontId="8" fillId="8" borderId="14" xfId="0" applyFont="1" applyFill="1" applyBorder="1" applyAlignment="1">
      <alignment horizontal="center" vertical="center" wrapText="1"/>
    </xf>
    <xf numFmtId="0" fontId="11" fillId="8" borderId="2" xfId="0" applyFont="1" applyFill="1" applyBorder="1" applyAlignment="1">
      <alignment horizontal="center" vertical="center" wrapText="1"/>
    </xf>
    <xf numFmtId="0" fontId="11" fillId="8" borderId="3" xfId="0" applyFont="1" applyFill="1" applyBorder="1" applyAlignment="1">
      <alignment horizontal="center" vertical="center" wrapText="1"/>
    </xf>
    <xf numFmtId="0" fontId="11" fillId="2" borderId="2" xfId="0" applyFont="1" applyFill="1" applyBorder="1" applyAlignment="1">
      <alignment horizontal="center" vertical="center" wrapText="1"/>
    </xf>
    <xf numFmtId="0" fontId="11" fillId="2" borderId="4"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8" fillId="8" borderId="9" xfId="0" applyFont="1" applyFill="1" applyBorder="1" applyAlignment="1">
      <alignment horizontal="center" vertical="center" wrapText="1"/>
    </xf>
    <xf numFmtId="0" fontId="8" fillId="8" borderId="15" xfId="0" applyFont="1" applyFill="1" applyBorder="1" applyAlignment="1">
      <alignment horizontal="center" vertical="center" wrapText="1"/>
    </xf>
    <xf numFmtId="0" fontId="8" fillId="8" borderId="8" xfId="0" applyFont="1" applyFill="1" applyBorder="1" applyAlignment="1">
      <alignment horizontal="center" vertical="center" wrapText="1"/>
    </xf>
    <xf numFmtId="0" fontId="19" fillId="8" borderId="9" xfId="0" applyFont="1" applyFill="1" applyBorder="1" applyAlignment="1">
      <alignment horizontal="center" vertical="center" wrapText="1"/>
    </xf>
    <xf numFmtId="0" fontId="19" fillId="8" borderId="15" xfId="0" applyFont="1" applyFill="1" applyBorder="1" applyAlignment="1">
      <alignment horizontal="center" vertical="center" wrapText="1"/>
    </xf>
    <xf numFmtId="0" fontId="19" fillId="8" borderId="8" xfId="0" applyFont="1" applyFill="1" applyBorder="1" applyAlignment="1">
      <alignment horizontal="center" vertical="center" wrapText="1"/>
    </xf>
    <xf numFmtId="0" fontId="11" fillId="8" borderId="4" xfId="0" applyFont="1" applyFill="1" applyBorder="1" applyAlignment="1">
      <alignment horizontal="center" vertical="center" wrapText="1"/>
    </xf>
    <xf numFmtId="0" fontId="9" fillId="4" borderId="2" xfId="0" applyFont="1" applyFill="1" applyBorder="1" applyAlignment="1">
      <alignment horizontal="center" vertical="center"/>
    </xf>
    <xf numFmtId="0" fontId="9" fillId="4" borderId="4" xfId="0" applyFont="1" applyFill="1" applyBorder="1" applyAlignment="1">
      <alignment horizontal="center" vertical="center"/>
    </xf>
    <xf numFmtId="0" fontId="9" fillId="4" borderId="3" xfId="0" applyFont="1" applyFill="1" applyBorder="1" applyAlignment="1">
      <alignment horizontal="center" vertical="center"/>
    </xf>
    <xf numFmtId="0" fontId="10" fillId="4" borderId="1" xfId="0" applyFont="1" applyFill="1" applyBorder="1" applyAlignment="1">
      <alignment horizontal="center" vertical="center"/>
    </xf>
    <xf numFmtId="0" fontId="12" fillId="2" borderId="2" xfId="0" applyFont="1" applyFill="1" applyBorder="1" applyAlignment="1" applyProtection="1">
      <alignment horizontal="center" vertical="center"/>
      <protection locked="0"/>
    </xf>
    <xf numFmtId="0" fontId="12" fillId="2" borderId="3" xfId="0" applyFont="1" applyFill="1" applyBorder="1" applyAlignment="1" applyProtection="1">
      <alignment horizontal="center" vertical="center"/>
      <protection locked="0"/>
    </xf>
    <xf numFmtId="0" fontId="11" fillId="2" borderId="4" xfId="0" applyFont="1" applyFill="1" applyBorder="1" applyAlignment="1" applyProtection="1">
      <alignment horizontal="center" vertical="center"/>
      <protection locked="0"/>
    </xf>
    <xf numFmtId="9" fontId="8" fillId="8" borderId="9" xfId="0" applyNumberFormat="1" applyFont="1" applyFill="1" applyBorder="1" applyAlignment="1">
      <alignment horizontal="center" vertical="center"/>
    </xf>
    <xf numFmtId="9" fontId="8" fillId="8" borderId="8" xfId="0" applyNumberFormat="1" applyFont="1" applyFill="1" applyBorder="1" applyAlignment="1">
      <alignment horizontal="center" vertical="center"/>
    </xf>
    <xf numFmtId="0" fontId="9" fillId="8" borderId="2" xfId="0" applyFont="1" applyFill="1" applyBorder="1" applyAlignment="1">
      <alignment horizontal="left" vertical="center"/>
    </xf>
    <xf numFmtId="0" fontId="9" fillId="8" borderId="4" xfId="0" applyFont="1" applyFill="1" applyBorder="1" applyAlignment="1">
      <alignment horizontal="left" vertical="center"/>
    </xf>
    <xf numFmtId="0" fontId="9" fillId="8" borderId="3" xfId="0" applyFont="1" applyFill="1" applyBorder="1" applyAlignment="1">
      <alignment horizontal="left" vertical="center"/>
    </xf>
    <xf numFmtId="0" fontId="21" fillId="8" borderId="1" xfId="1" applyFont="1" applyFill="1" applyBorder="1" applyAlignment="1" applyProtection="1">
      <alignment horizontal="center" vertical="center"/>
    </xf>
    <xf numFmtId="0" fontId="21" fillId="8" borderId="1" xfId="1" applyFont="1" applyFill="1" applyBorder="1" applyAlignment="1" applyProtection="1">
      <alignment horizontal="center" vertical="center" wrapText="1"/>
    </xf>
    <xf numFmtId="0" fontId="5" fillId="8" borderId="1" xfId="0" applyFont="1" applyFill="1" applyBorder="1" applyAlignment="1">
      <alignment horizontal="center" vertical="top" wrapText="1"/>
    </xf>
    <xf numFmtId="0" fontId="12" fillId="8" borderId="2" xfId="0" applyFont="1" applyFill="1" applyBorder="1" applyAlignment="1">
      <alignment horizontal="center" vertical="top" wrapText="1"/>
    </xf>
    <xf numFmtId="0" fontId="12" fillId="8" borderId="3" xfId="0" applyFont="1" applyFill="1" applyBorder="1" applyAlignment="1">
      <alignment horizontal="center" vertical="top" wrapText="1"/>
    </xf>
    <xf numFmtId="0" fontId="12" fillId="8" borderId="2" xfId="0" applyFont="1" applyFill="1" applyBorder="1" applyAlignment="1">
      <alignment horizontal="center" vertical="center"/>
    </xf>
    <xf numFmtId="0" fontId="12" fillId="8" borderId="3" xfId="0" applyFont="1" applyFill="1" applyBorder="1" applyAlignment="1">
      <alignment horizontal="center" vertical="center"/>
    </xf>
    <xf numFmtId="0" fontId="12" fillId="8" borderId="1" xfId="0" applyFont="1" applyFill="1" applyBorder="1" applyAlignment="1">
      <alignment horizontal="center" vertical="top" wrapText="1"/>
    </xf>
    <xf numFmtId="0" fontId="12" fillId="8" borderId="1" xfId="0" applyFont="1" applyFill="1" applyBorder="1" applyAlignment="1">
      <alignment horizontal="center" vertical="center"/>
    </xf>
    <xf numFmtId="0" fontId="12" fillId="8" borderId="1" xfId="0" applyFont="1" applyFill="1" applyBorder="1" applyAlignment="1">
      <alignment horizontal="center" vertical="center" wrapText="1"/>
    </xf>
    <xf numFmtId="0" fontId="12" fillId="8" borderId="2" xfId="0" applyFont="1" applyFill="1" applyBorder="1" applyAlignment="1">
      <alignment horizontal="center" vertical="center" wrapText="1"/>
    </xf>
    <xf numFmtId="0" fontId="12" fillId="8" borderId="3" xfId="0" applyFont="1" applyFill="1" applyBorder="1" applyAlignment="1">
      <alignment horizontal="center" vertical="center" wrapText="1"/>
    </xf>
    <xf numFmtId="0" fontId="9" fillId="4" borderId="1" xfId="0" applyFont="1" applyFill="1" applyBorder="1" applyAlignment="1">
      <alignment horizontal="justify" vertical="top" wrapText="1"/>
    </xf>
    <xf numFmtId="0" fontId="9" fillId="4" borderId="5" xfId="0" applyFont="1" applyFill="1" applyBorder="1" applyAlignment="1">
      <alignment horizontal="center" vertical="top" wrapText="1"/>
    </xf>
    <xf numFmtId="0" fontId="9" fillId="4" borderId="6" xfId="0" applyFont="1" applyFill="1" applyBorder="1" applyAlignment="1">
      <alignment horizontal="center" vertical="top" wrapText="1"/>
    </xf>
    <xf numFmtId="0" fontId="12" fillId="6" borderId="1" xfId="0" applyFont="1" applyFill="1" applyBorder="1" applyAlignment="1">
      <alignment horizontal="center" vertical="top"/>
    </xf>
    <xf numFmtId="0" fontId="12" fillId="6" borderId="1" xfId="0" applyFont="1" applyFill="1" applyBorder="1" applyAlignment="1">
      <alignment horizontal="center" vertical="center"/>
    </xf>
    <xf numFmtId="0" fontId="12" fillId="6" borderId="1" xfId="0" applyFont="1" applyFill="1" applyBorder="1" applyAlignment="1">
      <alignment horizontal="center" vertical="top" wrapText="1"/>
    </xf>
    <xf numFmtId="0" fontId="22" fillId="6" borderId="1" xfId="0" applyFont="1" applyFill="1" applyBorder="1" applyAlignment="1">
      <alignment horizontal="center" vertical="center" wrapText="1"/>
    </xf>
    <xf numFmtId="0" fontId="9" fillId="8" borderId="2" xfId="0" applyFont="1" applyFill="1" applyBorder="1" applyAlignment="1">
      <alignment horizontal="left" vertical="center"/>
    </xf>
    <xf numFmtId="0" fontId="8" fillId="0" borderId="0" xfId="0" applyFont="1" applyAlignment="1">
      <alignment horizontal="left" vertical="center"/>
    </xf>
    <xf numFmtId="0" fontId="11" fillId="2" borderId="1" xfId="0" applyFont="1" applyFill="1" applyBorder="1" applyAlignment="1">
      <alignment horizontal="left" vertical="center"/>
    </xf>
    <xf numFmtId="0" fontId="11" fillId="2" borderId="3" xfId="0" applyFont="1" applyFill="1" applyBorder="1" applyAlignment="1">
      <alignment horizontal="left" vertical="center"/>
    </xf>
    <xf numFmtId="0" fontId="11" fillId="2" borderId="1" xfId="0" applyFont="1" applyFill="1" applyBorder="1" applyAlignment="1">
      <alignment horizontal="left" vertical="center" wrapText="1"/>
    </xf>
    <xf numFmtId="0" fontId="11" fillId="3" borderId="0" xfId="0" applyFont="1" applyFill="1" applyAlignment="1">
      <alignment horizontal="left" vertical="center"/>
    </xf>
    <xf numFmtId="0" fontId="11" fillId="3" borderId="7" xfId="0" applyFont="1" applyFill="1" applyBorder="1" applyAlignment="1">
      <alignment horizontal="left" vertical="center"/>
    </xf>
    <xf numFmtId="0" fontId="12" fillId="2" borderId="1" xfId="0" applyFont="1" applyFill="1" applyBorder="1" applyAlignment="1">
      <alignment horizontal="left" vertical="center"/>
    </xf>
    <xf numFmtId="0" fontId="0" fillId="0" borderId="0" xfId="0" applyAlignment="1">
      <alignment horizontal="left" vertical="center"/>
    </xf>
    <xf numFmtId="0" fontId="5" fillId="0" borderId="0" xfId="0" applyFont="1" applyAlignment="1">
      <alignment horizontal="left" vertical="center"/>
    </xf>
    <xf numFmtId="0" fontId="8" fillId="8" borderId="7" xfId="0" applyFont="1" applyFill="1" applyBorder="1" applyAlignment="1">
      <alignment horizontal="center" vertical="center"/>
    </xf>
    <xf numFmtId="0" fontId="8" fillId="8" borderId="6" xfId="0" applyFont="1" applyFill="1" applyBorder="1" applyAlignment="1">
      <alignment horizontal="center" vertical="center"/>
    </xf>
    <xf numFmtId="0" fontId="8" fillId="0" borderId="3" xfId="0" applyFont="1" applyBorder="1" applyAlignment="1">
      <alignment horizontal="center" vertical="center"/>
    </xf>
    <xf numFmtId="9" fontId="5" fillId="8" borderId="1" xfId="3" applyFont="1" applyFill="1" applyBorder="1" applyAlignment="1">
      <alignment horizontal="center" vertical="center"/>
    </xf>
    <xf numFmtId="9" fontId="5" fillId="8" borderId="1" xfId="4" applyFont="1" applyFill="1" applyBorder="1" applyAlignment="1">
      <alignment horizontal="center" vertical="center"/>
    </xf>
    <xf numFmtId="41" fontId="8" fillId="8" borderId="1" xfId="6" applyFont="1" applyFill="1" applyBorder="1" applyAlignment="1">
      <alignment horizontal="center" vertical="center"/>
    </xf>
    <xf numFmtId="0" fontId="0" fillId="0" borderId="0" xfId="0" applyAlignment="1">
      <alignment horizontal="center" vertical="center"/>
    </xf>
    <xf numFmtId="0" fontId="18" fillId="8" borderId="2" xfId="0" applyFont="1" applyFill="1" applyBorder="1" applyAlignment="1">
      <alignment horizontal="center" vertical="center" wrapText="1"/>
    </xf>
    <xf numFmtId="0" fontId="18" fillId="8" borderId="3" xfId="0" applyFont="1" applyFill="1" applyBorder="1" applyAlignment="1">
      <alignment horizontal="center" vertical="center" wrapText="1"/>
    </xf>
    <xf numFmtId="0" fontId="18" fillId="8" borderId="2" xfId="0" applyFont="1" applyFill="1" applyBorder="1" applyAlignment="1">
      <alignment horizontal="left" vertical="center" wrapText="1"/>
    </xf>
    <xf numFmtId="0" fontId="18" fillId="8" borderId="3" xfId="0" applyFont="1" applyFill="1" applyBorder="1" applyAlignment="1">
      <alignment horizontal="left" vertical="center" wrapText="1"/>
    </xf>
    <xf numFmtId="0" fontId="21" fillId="8" borderId="1" xfId="1" applyFont="1" applyFill="1" applyBorder="1" applyAlignment="1" applyProtection="1">
      <alignment horizontal="center" vertical="center"/>
    </xf>
    <xf numFmtId="0" fontId="12" fillId="2" borderId="1" xfId="0" applyFont="1" applyFill="1" applyBorder="1" applyAlignment="1">
      <alignment horizontal="center" vertical="center"/>
    </xf>
    <xf numFmtId="0" fontId="5" fillId="8" borderId="1" xfId="0" applyFont="1" applyFill="1" applyBorder="1" applyAlignment="1">
      <alignment horizontal="center" vertical="center"/>
    </xf>
    <xf numFmtId="9" fontId="5" fillId="8" borderId="1" xfId="7" applyFont="1" applyFill="1" applyBorder="1" applyAlignment="1">
      <alignment horizontal="center" vertical="center"/>
    </xf>
    <xf numFmtId="0" fontId="23" fillId="8" borderId="9" xfId="0" applyFont="1" applyFill="1" applyBorder="1" applyAlignment="1">
      <alignment horizontal="center" vertical="center" wrapText="1"/>
    </xf>
    <xf numFmtId="0" fontId="23" fillId="8" borderId="1" xfId="0" applyFont="1" applyFill="1" applyBorder="1" applyAlignment="1">
      <alignment horizontal="center" vertical="center" wrapText="1"/>
    </xf>
    <xf numFmtId="9" fontId="5" fillId="8" borderId="1" xfId="0" applyNumberFormat="1" applyFont="1" applyFill="1" applyBorder="1" applyAlignment="1">
      <alignment horizontal="center" vertical="center"/>
    </xf>
    <xf numFmtId="0" fontId="23" fillId="8" borderId="15" xfId="0" applyFont="1" applyFill="1" applyBorder="1" applyAlignment="1">
      <alignment horizontal="center" vertical="center" wrapText="1"/>
    </xf>
    <xf numFmtId="9" fontId="5" fillId="8" borderId="1" xfId="0" applyNumberFormat="1" applyFont="1" applyFill="1" applyBorder="1" applyAlignment="1">
      <alignment horizontal="center" vertical="center" wrapText="1"/>
    </xf>
    <xf numFmtId="0" fontId="23" fillId="8" borderId="8" xfId="0" applyFont="1" applyFill="1" applyBorder="1" applyAlignment="1">
      <alignment horizontal="center" vertical="center" wrapText="1"/>
    </xf>
    <xf numFmtId="0" fontId="24" fillId="8" borderId="1" xfId="1" applyFont="1" applyFill="1" applyBorder="1" applyAlignment="1" applyProtection="1">
      <alignment horizontal="center" vertical="center" wrapText="1"/>
    </xf>
    <xf numFmtId="0" fontId="11" fillId="2" borderId="0" xfId="0" applyFont="1" applyFill="1" applyAlignment="1">
      <alignment horizontal="center" vertical="center"/>
    </xf>
    <xf numFmtId="0" fontId="11" fillId="8" borderId="0" xfId="0" applyFont="1" applyFill="1" applyAlignment="1">
      <alignment horizontal="center" vertical="center"/>
    </xf>
    <xf numFmtId="0" fontId="5" fillId="8" borderId="1" xfId="0" applyFont="1" applyFill="1" applyBorder="1" applyAlignment="1">
      <alignment horizontal="left" vertical="center"/>
    </xf>
    <xf numFmtId="0" fontId="5" fillId="8" borderId="1" xfId="0" applyFont="1" applyFill="1" applyBorder="1">
      <alignment vertical="center"/>
    </xf>
    <xf numFmtId="0" fontId="5" fillId="8" borderId="2" xfId="0" applyFont="1" applyFill="1" applyBorder="1" applyAlignment="1">
      <alignment horizontal="center" vertical="center"/>
    </xf>
    <xf numFmtId="0" fontId="5" fillId="8" borderId="4" xfId="0" applyFont="1" applyFill="1" applyBorder="1" applyAlignment="1">
      <alignment horizontal="center" vertical="center"/>
    </xf>
    <xf numFmtId="0" fontId="5" fillId="8" borderId="3" xfId="0" applyFont="1" applyFill="1" applyBorder="1" applyAlignment="1">
      <alignment horizontal="center" vertical="center"/>
    </xf>
    <xf numFmtId="41" fontId="5" fillId="8" borderId="1" xfId="6" applyFont="1" applyFill="1" applyBorder="1" applyAlignment="1">
      <alignment horizontal="center" vertical="center"/>
    </xf>
    <xf numFmtId="0" fontId="5" fillId="8" borderId="1" xfId="0" applyFont="1" applyFill="1" applyBorder="1" applyAlignment="1">
      <alignment horizontal="center" vertical="center"/>
    </xf>
    <xf numFmtId="0" fontId="12" fillId="3" borderId="0" xfId="0" applyFont="1" applyFill="1" applyAlignment="1">
      <alignment horizontal="center" vertical="center"/>
    </xf>
    <xf numFmtId="0" fontId="12" fillId="3" borderId="0" xfId="0" applyFont="1" applyFill="1" applyAlignment="1">
      <alignment horizontal="left" vertical="center"/>
    </xf>
    <xf numFmtId="0" fontId="25" fillId="7" borderId="2" xfId="0" applyFont="1" applyFill="1" applyBorder="1" applyAlignment="1" applyProtection="1">
      <alignment horizontal="center" vertical="center"/>
      <protection locked="0"/>
    </xf>
    <xf numFmtId="0" fontId="25" fillId="7" borderId="4" xfId="0" applyFont="1" applyFill="1" applyBorder="1" applyAlignment="1" applyProtection="1">
      <alignment horizontal="center" vertical="center"/>
      <protection locked="0"/>
    </xf>
    <xf numFmtId="0" fontId="25" fillId="7" borderId="3" xfId="0" applyFont="1" applyFill="1" applyBorder="1" applyAlignment="1" applyProtection="1">
      <alignment horizontal="center" vertical="center"/>
      <protection locked="0"/>
    </xf>
    <xf numFmtId="0" fontId="12" fillId="2" borderId="1" xfId="0" applyFont="1" applyFill="1" applyBorder="1" applyAlignment="1" applyProtection="1">
      <alignment horizontal="center" vertical="center" wrapText="1"/>
      <protection locked="0"/>
    </xf>
    <xf numFmtId="0" fontId="12" fillId="8" borderId="2" xfId="0" applyFont="1" applyFill="1" applyBorder="1" applyAlignment="1" applyProtection="1">
      <alignment horizontal="center" vertical="center"/>
      <protection locked="0"/>
    </xf>
    <xf numFmtId="0" fontId="12" fillId="8" borderId="3" xfId="0" applyFont="1" applyFill="1" applyBorder="1" applyAlignment="1" applyProtection="1">
      <alignment horizontal="center" vertical="center"/>
      <protection locked="0"/>
    </xf>
    <xf numFmtId="0" fontId="12" fillId="8" borderId="2" xfId="0" applyFont="1" applyFill="1" applyBorder="1" applyAlignment="1" applyProtection="1">
      <alignment horizontal="center" vertical="center" wrapText="1"/>
      <protection locked="0"/>
    </xf>
    <xf numFmtId="0" fontId="12" fillId="8" borderId="3" xfId="0" applyFont="1" applyFill="1" applyBorder="1" applyAlignment="1" applyProtection="1">
      <alignment horizontal="center" vertical="center" wrapText="1"/>
      <protection locked="0"/>
    </xf>
    <xf numFmtId="0" fontId="12" fillId="8" borderId="1" xfId="0" applyFont="1" applyFill="1" applyBorder="1" applyAlignment="1" applyProtection="1">
      <alignment horizontal="center" vertical="center" wrapText="1"/>
      <protection locked="0"/>
    </xf>
    <xf numFmtId="0" fontId="11" fillId="2" borderId="2" xfId="0" applyFont="1" applyFill="1" applyBorder="1" applyAlignment="1">
      <alignment horizontal="center"/>
    </xf>
    <xf numFmtId="0" fontId="11" fillId="2" borderId="3" xfId="0" applyFont="1" applyFill="1" applyBorder="1" applyAlignment="1">
      <alignment horizontal="center"/>
    </xf>
    <xf numFmtId="0" fontId="11" fillId="2" borderId="1" xfId="0" applyFont="1" applyFill="1" applyBorder="1" applyAlignment="1">
      <alignment horizontal="center"/>
    </xf>
    <xf numFmtId="0" fontId="11" fillId="2" borderId="1" xfId="0" applyFont="1" applyFill="1" applyBorder="1" applyAlignment="1">
      <alignment horizontal="center" wrapText="1"/>
    </xf>
    <xf numFmtId="0" fontId="8" fillId="0" borderId="0" xfId="0" applyFont="1" applyAlignment="1"/>
    <xf numFmtId="0" fontId="11" fillId="8" borderId="7" xfId="0" applyFont="1" applyFill="1" applyBorder="1" applyAlignment="1">
      <alignment vertical="center"/>
    </xf>
    <xf numFmtId="0" fontId="8" fillId="0" borderId="0" xfId="0" applyFont="1" applyAlignment="1">
      <alignment vertical="center"/>
    </xf>
    <xf numFmtId="0" fontId="12" fillId="2" borderId="1" xfId="0" applyFont="1" applyFill="1" applyBorder="1" applyAlignment="1">
      <alignment vertical="center"/>
    </xf>
    <xf numFmtId="0" fontId="8" fillId="8" borderId="1" xfId="0" applyFont="1" applyFill="1" applyBorder="1" applyAlignment="1">
      <alignment vertical="center"/>
    </xf>
    <xf numFmtId="0" fontId="11" fillId="2" borderId="1" xfId="0" applyFont="1" applyFill="1" applyBorder="1" applyAlignment="1">
      <alignment vertical="center"/>
    </xf>
    <xf numFmtId="14" fontId="5" fillId="8" borderId="1" xfId="0" applyNumberFormat="1" applyFont="1" applyFill="1" applyBorder="1" applyAlignment="1">
      <alignment vertical="center"/>
    </xf>
    <xf numFmtId="0" fontId="5" fillId="0" borderId="0" xfId="0" applyFont="1" applyAlignment="1">
      <alignment vertical="center"/>
    </xf>
    <xf numFmtId="0" fontId="0" fillId="0" borderId="0" xfId="0" applyAlignment="1">
      <alignment vertical="center"/>
    </xf>
    <xf numFmtId="3" fontId="11" fillId="2" borderId="1" xfId="0" applyNumberFormat="1" applyFont="1" applyFill="1" applyBorder="1" applyAlignment="1">
      <alignment horizontal="center"/>
    </xf>
    <xf numFmtId="0" fontId="26" fillId="8" borderId="9" xfId="1" applyFont="1" applyFill="1" applyBorder="1" applyAlignment="1" applyProtection="1">
      <alignment horizontal="center" vertical="center" wrapText="1"/>
    </xf>
    <xf numFmtId="0" fontId="8" fillId="8" borderId="1" xfId="0" applyFont="1" applyFill="1" applyBorder="1" applyAlignment="1">
      <alignment horizontal="center"/>
    </xf>
    <xf numFmtId="3" fontId="8" fillId="8" borderId="1" xfId="0" applyNumberFormat="1" applyFont="1" applyFill="1" applyBorder="1" applyAlignment="1">
      <alignment horizontal="center"/>
    </xf>
    <xf numFmtId="0" fontId="19" fillId="2" borderId="1" xfId="0" applyFont="1" applyFill="1" applyBorder="1" applyAlignment="1">
      <alignment horizontal="center" vertical="center"/>
    </xf>
    <xf numFmtId="0" fontId="11" fillId="2" borderId="4" xfId="0" applyFont="1" applyFill="1" applyBorder="1" applyAlignment="1">
      <alignment horizontal="center"/>
    </xf>
    <xf numFmtId="0" fontId="8" fillId="2" borderId="0" xfId="0" applyFont="1" applyFill="1" applyAlignment="1">
      <alignment horizontal="center"/>
    </xf>
    <xf numFmtId="0" fontId="11" fillId="8" borderId="1" xfId="0" applyFont="1" applyFill="1" applyBorder="1" applyAlignment="1">
      <alignment horizontal="center"/>
    </xf>
    <xf numFmtId="3" fontId="11" fillId="8" borderId="1" xfId="0" applyNumberFormat="1" applyFont="1" applyFill="1" applyBorder="1" applyAlignment="1">
      <alignment horizontal="center"/>
    </xf>
    <xf numFmtId="0" fontId="8" fillId="8" borderId="0" xfId="0" applyFont="1" applyFill="1" applyAlignment="1">
      <alignment horizontal="center"/>
    </xf>
    <xf numFmtId="9" fontId="11" fillId="2" borderId="1" xfId="0" applyNumberFormat="1" applyFont="1" applyFill="1" applyBorder="1" applyAlignment="1">
      <alignment horizontal="center" wrapText="1"/>
    </xf>
    <xf numFmtId="0" fontId="22" fillId="5" borderId="2" xfId="0" applyFont="1" applyFill="1" applyBorder="1" applyAlignment="1">
      <alignment horizontal="center" vertical="center"/>
    </xf>
    <xf numFmtId="0" fontId="22" fillId="5" borderId="4" xfId="0" applyFont="1" applyFill="1" applyBorder="1" applyAlignment="1">
      <alignment horizontal="center" vertical="center"/>
    </xf>
    <xf numFmtId="0" fontId="22" fillId="5" borderId="3" xfId="0" applyFont="1" applyFill="1" applyBorder="1" applyAlignment="1">
      <alignment horizontal="center" vertical="center"/>
    </xf>
    <xf numFmtId="0" fontId="22" fillId="6" borderId="2" xfId="0" applyFont="1" applyFill="1" applyBorder="1" applyAlignment="1">
      <alignment horizontal="center" vertical="center"/>
    </xf>
    <xf numFmtId="0" fontId="22" fillId="6" borderId="4" xfId="0" applyFont="1" applyFill="1" applyBorder="1" applyAlignment="1">
      <alignment horizontal="center" vertical="center"/>
    </xf>
    <xf numFmtId="0" fontId="22" fillId="6" borderId="3" xfId="0" applyFont="1" applyFill="1" applyBorder="1" applyAlignment="1">
      <alignment horizontal="center" vertical="center"/>
    </xf>
    <xf numFmtId="3" fontId="11" fillId="2" borderId="1" xfId="0" applyNumberFormat="1" applyFont="1" applyFill="1" applyBorder="1" applyAlignment="1">
      <alignment horizontal="right"/>
    </xf>
    <xf numFmtId="3" fontId="8" fillId="8" borderId="1" xfId="0" applyNumberFormat="1" applyFont="1" applyFill="1" applyBorder="1" applyAlignment="1">
      <alignment horizontal="right"/>
    </xf>
    <xf numFmtId="0" fontId="8" fillId="8" borderId="2" xfId="0" applyFont="1" applyFill="1" applyBorder="1">
      <alignment vertical="center"/>
    </xf>
    <xf numFmtId="0" fontId="8" fillId="8" borderId="4" xfId="0" applyFont="1" applyFill="1" applyBorder="1" applyAlignment="1">
      <alignment horizontal="left" vertical="center"/>
    </xf>
    <xf numFmtId="0" fontId="8" fillId="8" borderId="4" xfId="0" applyFont="1" applyFill="1" applyBorder="1" applyAlignment="1">
      <alignment vertical="center"/>
    </xf>
    <xf numFmtId="0" fontId="5" fillId="0" borderId="4"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cellXfs>
  <cellStyles count="8">
    <cellStyle name="Hipervínculo" xfId="1" builtinId="8"/>
    <cellStyle name="Millares [0]" xfId="6" builtinId="6"/>
    <cellStyle name="Normal" xfId="0" builtinId="0"/>
    <cellStyle name="Normal 2" xfId="2" xr:uid="{00000000-0005-0000-0000-000003000000}"/>
    <cellStyle name="Normal 3" xfId="5" xr:uid="{00000000-0005-0000-0000-000004000000}"/>
    <cellStyle name="Porcentaje" xfId="7" builtinId="5"/>
    <cellStyle name="Porcentual 3" xfId="3" xr:uid="{00000000-0005-0000-0000-000006000000}"/>
    <cellStyle name="Porcentual 6" xfId="4" xr:uid="{00000000-0005-0000-0000-00000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ES"/>
              <a:t>EJECUCION</a:t>
            </a:r>
            <a:r>
              <a:rPr lang="es-ES" baseline="0"/>
              <a:t> PRESUPUESTARIA</a:t>
            </a:r>
          </a:p>
        </c:rich>
      </c:tx>
      <c:overlay val="0"/>
    </c:title>
    <c:autoTitleDeleted val="0"/>
    <c:plotArea>
      <c:layout>
        <c:manualLayout>
          <c:layoutTarget val="inner"/>
          <c:xMode val="edge"/>
          <c:yMode val="edge"/>
          <c:x val="0.10007260203968869"/>
          <c:y val="7.638490841129511E-2"/>
          <c:w val="0.89992739796031129"/>
          <c:h val="0.68229346979323746"/>
        </c:manualLayout>
      </c:layout>
      <c:barChart>
        <c:barDir val="col"/>
        <c:grouping val="clustered"/>
        <c:varyColors val="0"/>
        <c:ser>
          <c:idx val="0"/>
          <c:order val="0"/>
          <c:tx>
            <c:strRef>
              <c:f>'[1]MATRIZ RCC_23'!$D$146</c:f>
              <c:strCache>
                <c:ptCount val="1"/>
                <c:pt idx="0">
                  <c:v>PRESUPUESTADO</c:v>
                </c:pt>
              </c:strCache>
            </c:strRef>
          </c:tx>
          <c:invertIfNegative val="0"/>
          <c:cat>
            <c:multiLvlStrRef>
              <c:f>'[1]MATRIZ RCC_23'!$B$147:$C$153</c:f>
              <c:multiLvlStrCache>
                <c:ptCount val="7"/>
                <c:lvl>
                  <c:pt idx="0">
                    <c:v>SERVICIOS PERSONALES</c:v>
                  </c:pt>
                  <c:pt idx="1">
                    <c:v>SERVICIOS NO PERSONALES</c:v>
                  </c:pt>
                  <c:pt idx="2">
                    <c:v>BIENES DE CONSUMO</c:v>
                  </c:pt>
                  <c:pt idx="3">
                    <c:v>INVERSION FISICA</c:v>
                  </c:pt>
                  <c:pt idx="4">
                    <c:v>TRANSFERENCIAS</c:v>
                  </c:pt>
                  <c:pt idx="5">
                    <c:v>OTROS GASTOS</c:v>
                  </c:pt>
                  <c:pt idx="6">
                    <c:v>TOTALES</c:v>
                  </c:pt>
                </c:lvl>
                <c:lvl>
                  <c:pt idx="0">
                    <c:v>100</c:v>
                  </c:pt>
                  <c:pt idx="1">
                    <c:v>200</c:v>
                  </c:pt>
                  <c:pt idx="2">
                    <c:v>300</c:v>
                  </c:pt>
                  <c:pt idx="3">
                    <c:v>500</c:v>
                  </c:pt>
                  <c:pt idx="4">
                    <c:v>800</c:v>
                  </c:pt>
                  <c:pt idx="5">
                    <c:v>900</c:v>
                  </c:pt>
                  <c:pt idx="6">
                    <c:v>0</c:v>
                  </c:pt>
                </c:lvl>
              </c:multiLvlStrCache>
            </c:multiLvlStrRef>
          </c:cat>
          <c:val>
            <c:numRef>
              <c:f>'[1]MATRIZ RCC_23'!$D$147:$D$153</c:f>
              <c:numCache>
                <c:formatCode>General</c:formatCode>
                <c:ptCount val="7"/>
                <c:pt idx="0">
                  <c:v>57374667254</c:v>
                </c:pt>
                <c:pt idx="1">
                  <c:v>18695626000</c:v>
                </c:pt>
                <c:pt idx="2">
                  <c:v>4049582523</c:v>
                </c:pt>
                <c:pt idx="3">
                  <c:v>6455200000</c:v>
                </c:pt>
                <c:pt idx="4">
                  <c:v>1536221892</c:v>
                </c:pt>
                <c:pt idx="5">
                  <c:v>130000000</c:v>
                </c:pt>
                <c:pt idx="6">
                  <c:v>88241297669</c:v>
                </c:pt>
              </c:numCache>
            </c:numRef>
          </c:val>
          <c:extLst>
            <c:ext xmlns:c16="http://schemas.microsoft.com/office/drawing/2014/chart" uri="{C3380CC4-5D6E-409C-BE32-E72D297353CC}">
              <c16:uniqueId val="{00000000-0B54-4D8E-B395-DFAF314ED79C}"/>
            </c:ext>
          </c:extLst>
        </c:ser>
        <c:ser>
          <c:idx val="1"/>
          <c:order val="1"/>
          <c:tx>
            <c:strRef>
              <c:f>'[1]MATRIZ RCC_23'!$E$146</c:f>
              <c:strCache>
                <c:ptCount val="1"/>
                <c:pt idx="0">
                  <c:v>EJECUTADO</c:v>
                </c:pt>
              </c:strCache>
            </c:strRef>
          </c:tx>
          <c:invertIfNegative val="0"/>
          <c:cat>
            <c:multiLvlStrRef>
              <c:f>'[1]MATRIZ RCC_23'!$B$147:$C$153</c:f>
              <c:multiLvlStrCache>
                <c:ptCount val="7"/>
                <c:lvl>
                  <c:pt idx="0">
                    <c:v>SERVICIOS PERSONALES</c:v>
                  </c:pt>
                  <c:pt idx="1">
                    <c:v>SERVICIOS NO PERSONALES</c:v>
                  </c:pt>
                  <c:pt idx="2">
                    <c:v>BIENES DE CONSUMO</c:v>
                  </c:pt>
                  <c:pt idx="3">
                    <c:v>INVERSION FISICA</c:v>
                  </c:pt>
                  <c:pt idx="4">
                    <c:v>TRANSFERENCIAS</c:v>
                  </c:pt>
                  <c:pt idx="5">
                    <c:v>OTROS GASTOS</c:v>
                  </c:pt>
                  <c:pt idx="6">
                    <c:v>TOTALES</c:v>
                  </c:pt>
                </c:lvl>
                <c:lvl>
                  <c:pt idx="0">
                    <c:v>100</c:v>
                  </c:pt>
                  <c:pt idx="1">
                    <c:v>200</c:v>
                  </c:pt>
                  <c:pt idx="2">
                    <c:v>300</c:v>
                  </c:pt>
                  <c:pt idx="3">
                    <c:v>500</c:v>
                  </c:pt>
                  <c:pt idx="4">
                    <c:v>800</c:v>
                  </c:pt>
                  <c:pt idx="5">
                    <c:v>900</c:v>
                  </c:pt>
                  <c:pt idx="6">
                    <c:v>0</c:v>
                  </c:pt>
                </c:lvl>
              </c:multiLvlStrCache>
            </c:multiLvlStrRef>
          </c:cat>
          <c:val>
            <c:numRef>
              <c:f>'[1]MATRIZ RCC_23'!$E$147:$E$153</c:f>
              <c:numCache>
                <c:formatCode>General</c:formatCode>
                <c:ptCount val="7"/>
                <c:pt idx="0">
                  <c:v>10751858932</c:v>
                </c:pt>
                <c:pt idx="1">
                  <c:v>4831821641</c:v>
                </c:pt>
                <c:pt idx="2">
                  <c:v>91881346</c:v>
                </c:pt>
                <c:pt idx="3">
                  <c:v>1066743350</c:v>
                </c:pt>
                <c:pt idx="4">
                  <c:v>217121892</c:v>
                </c:pt>
                <c:pt idx="5">
                  <c:v>23005606</c:v>
                </c:pt>
                <c:pt idx="6">
                  <c:v>16982432767</c:v>
                </c:pt>
              </c:numCache>
            </c:numRef>
          </c:val>
          <c:extLst>
            <c:ext xmlns:c16="http://schemas.microsoft.com/office/drawing/2014/chart" uri="{C3380CC4-5D6E-409C-BE32-E72D297353CC}">
              <c16:uniqueId val="{00000001-0B54-4D8E-B395-DFAF314ED79C}"/>
            </c:ext>
          </c:extLst>
        </c:ser>
        <c:ser>
          <c:idx val="2"/>
          <c:order val="2"/>
          <c:tx>
            <c:strRef>
              <c:f>'[1]MATRIZ RCC_23'!$F$146</c:f>
              <c:strCache>
                <c:ptCount val="1"/>
                <c:pt idx="0">
                  <c:v>SALDOS</c:v>
                </c:pt>
              </c:strCache>
            </c:strRef>
          </c:tx>
          <c:invertIfNegative val="0"/>
          <c:cat>
            <c:multiLvlStrRef>
              <c:f>'[1]MATRIZ RCC_23'!$B$147:$C$153</c:f>
              <c:multiLvlStrCache>
                <c:ptCount val="7"/>
                <c:lvl>
                  <c:pt idx="0">
                    <c:v>SERVICIOS PERSONALES</c:v>
                  </c:pt>
                  <c:pt idx="1">
                    <c:v>SERVICIOS NO PERSONALES</c:v>
                  </c:pt>
                  <c:pt idx="2">
                    <c:v>BIENES DE CONSUMO</c:v>
                  </c:pt>
                  <c:pt idx="3">
                    <c:v>INVERSION FISICA</c:v>
                  </c:pt>
                  <c:pt idx="4">
                    <c:v>TRANSFERENCIAS</c:v>
                  </c:pt>
                  <c:pt idx="5">
                    <c:v>OTROS GASTOS</c:v>
                  </c:pt>
                  <c:pt idx="6">
                    <c:v>TOTALES</c:v>
                  </c:pt>
                </c:lvl>
                <c:lvl>
                  <c:pt idx="0">
                    <c:v>100</c:v>
                  </c:pt>
                  <c:pt idx="1">
                    <c:v>200</c:v>
                  </c:pt>
                  <c:pt idx="2">
                    <c:v>300</c:v>
                  </c:pt>
                  <c:pt idx="3">
                    <c:v>500</c:v>
                  </c:pt>
                  <c:pt idx="4">
                    <c:v>800</c:v>
                  </c:pt>
                  <c:pt idx="5">
                    <c:v>900</c:v>
                  </c:pt>
                  <c:pt idx="6">
                    <c:v>0</c:v>
                  </c:pt>
                </c:lvl>
              </c:multiLvlStrCache>
            </c:multiLvlStrRef>
          </c:cat>
          <c:val>
            <c:numRef>
              <c:f>'[1]MATRIZ RCC_23'!$F$147:$F$153</c:f>
              <c:numCache>
                <c:formatCode>General</c:formatCode>
                <c:ptCount val="7"/>
                <c:pt idx="0">
                  <c:v>5838960861</c:v>
                </c:pt>
                <c:pt idx="1">
                  <c:v>1534243001</c:v>
                </c:pt>
                <c:pt idx="2">
                  <c:v>474873971</c:v>
                </c:pt>
                <c:pt idx="3">
                  <c:v>2578956650</c:v>
                </c:pt>
                <c:pt idx="4">
                  <c:v>106994394</c:v>
                </c:pt>
                <c:pt idx="5">
                  <c:v>0</c:v>
                </c:pt>
                <c:pt idx="6">
                  <c:v>10534028877</c:v>
                </c:pt>
              </c:numCache>
            </c:numRef>
          </c:val>
          <c:extLst>
            <c:ext xmlns:c16="http://schemas.microsoft.com/office/drawing/2014/chart" uri="{C3380CC4-5D6E-409C-BE32-E72D297353CC}">
              <c16:uniqueId val="{00000002-0B54-4D8E-B395-DFAF314ED79C}"/>
            </c:ext>
          </c:extLst>
        </c:ser>
        <c:ser>
          <c:idx val="3"/>
          <c:order val="3"/>
          <c:tx>
            <c:strRef>
              <c:f>'[1]MATRIZ RCC_23'!$G$146</c:f>
              <c:strCache>
                <c:ptCount val="1"/>
                <c:pt idx="0">
                  <c:v>%</c:v>
                </c:pt>
              </c:strCache>
            </c:strRef>
          </c:tx>
          <c:invertIfNegative val="0"/>
          <c:cat>
            <c:multiLvlStrRef>
              <c:f>'[1]MATRIZ RCC_23'!$B$147:$C$153</c:f>
              <c:multiLvlStrCache>
                <c:ptCount val="7"/>
                <c:lvl>
                  <c:pt idx="0">
                    <c:v>SERVICIOS PERSONALES</c:v>
                  </c:pt>
                  <c:pt idx="1">
                    <c:v>SERVICIOS NO PERSONALES</c:v>
                  </c:pt>
                  <c:pt idx="2">
                    <c:v>BIENES DE CONSUMO</c:v>
                  </c:pt>
                  <c:pt idx="3">
                    <c:v>INVERSION FISICA</c:v>
                  </c:pt>
                  <c:pt idx="4">
                    <c:v>TRANSFERENCIAS</c:v>
                  </c:pt>
                  <c:pt idx="5">
                    <c:v>OTROS GASTOS</c:v>
                  </c:pt>
                  <c:pt idx="6">
                    <c:v>TOTALES</c:v>
                  </c:pt>
                </c:lvl>
                <c:lvl>
                  <c:pt idx="0">
                    <c:v>100</c:v>
                  </c:pt>
                  <c:pt idx="1">
                    <c:v>200</c:v>
                  </c:pt>
                  <c:pt idx="2">
                    <c:v>300</c:v>
                  </c:pt>
                  <c:pt idx="3">
                    <c:v>500</c:v>
                  </c:pt>
                  <c:pt idx="4">
                    <c:v>800</c:v>
                  </c:pt>
                  <c:pt idx="5">
                    <c:v>900</c:v>
                  </c:pt>
                  <c:pt idx="6">
                    <c:v>0</c:v>
                  </c:pt>
                </c:lvl>
              </c:multiLvlStrCache>
            </c:multiLvlStrRef>
          </c:cat>
          <c:val>
            <c:numRef>
              <c:f>'[1]MATRIZ RCC_23'!$G$147:$G$153</c:f>
              <c:numCache>
                <c:formatCode>General</c:formatCode>
                <c:ptCount val="7"/>
                <c:pt idx="0">
                  <c:v>0.18739732091867445</c:v>
                </c:pt>
                <c:pt idx="1">
                  <c:v>0.25844663564622011</c:v>
                </c:pt>
                <c:pt idx="2">
                  <c:v>2.2689090907062868E-2</c:v>
                </c:pt>
                <c:pt idx="3">
                  <c:v>0.16525333839385301</c:v>
                </c:pt>
                <c:pt idx="4">
                  <c:v>0.14133498105363546</c:v>
                </c:pt>
                <c:pt idx="5">
                  <c:v>0.17696619999999999</c:v>
                </c:pt>
                <c:pt idx="6">
                  <c:v>0.19245447670888105</c:v>
                </c:pt>
              </c:numCache>
            </c:numRef>
          </c:val>
          <c:extLst>
            <c:ext xmlns:c16="http://schemas.microsoft.com/office/drawing/2014/chart" uri="{C3380CC4-5D6E-409C-BE32-E72D297353CC}">
              <c16:uniqueId val="{00000003-0B54-4D8E-B395-DFAF314ED79C}"/>
            </c:ext>
          </c:extLst>
        </c:ser>
        <c:dLbls>
          <c:showLegendKey val="0"/>
          <c:showVal val="0"/>
          <c:showCatName val="0"/>
          <c:showSerName val="0"/>
          <c:showPercent val="0"/>
          <c:showBubbleSize val="0"/>
        </c:dLbls>
        <c:gapWidth val="150"/>
        <c:axId val="110646784"/>
        <c:axId val="110648320"/>
      </c:barChart>
      <c:catAx>
        <c:axId val="110646784"/>
        <c:scaling>
          <c:orientation val="minMax"/>
        </c:scaling>
        <c:delete val="0"/>
        <c:axPos val="b"/>
        <c:numFmt formatCode="General" sourceLinked="1"/>
        <c:majorTickMark val="none"/>
        <c:minorTickMark val="none"/>
        <c:tickLblPos val="nextTo"/>
        <c:crossAx val="110648320"/>
        <c:crosses val="autoZero"/>
        <c:auto val="1"/>
        <c:lblAlgn val="ctr"/>
        <c:lblOffset val="100"/>
        <c:noMultiLvlLbl val="0"/>
      </c:catAx>
      <c:valAx>
        <c:axId val="110648320"/>
        <c:scaling>
          <c:orientation val="minMax"/>
        </c:scaling>
        <c:delete val="0"/>
        <c:axPos val="l"/>
        <c:majorGridlines/>
        <c:numFmt formatCode="General" sourceLinked="1"/>
        <c:majorTickMark val="none"/>
        <c:minorTickMark val="none"/>
        <c:tickLblPos val="nextTo"/>
        <c:spPr>
          <a:ln>
            <a:solidFill>
              <a:schemeClr val="accent2">
                <a:lumMod val="75000"/>
              </a:schemeClr>
            </a:solidFill>
          </a:ln>
        </c:spPr>
        <c:txPr>
          <a:bodyPr/>
          <a:lstStyle/>
          <a:p>
            <a:pPr>
              <a:defRPr b="1"/>
            </a:pPr>
            <a:endParaRPr lang="es-ES"/>
          </a:p>
        </c:txPr>
        <c:crossAx val="110646784"/>
        <c:crosses val="autoZero"/>
        <c:crossBetween val="between"/>
      </c:valAx>
      <c:dTable>
        <c:showHorzBorder val="1"/>
        <c:showVertBorder val="1"/>
        <c:showOutline val="1"/>
        <c:showKeys val="0"/>
        <c:spPr>
          <a:ln>
            <a:solidFill>
              <a:schemeClr val="accent2">
                <a:lumMod val="75000"/>
              </a:schemeClr>
            </a:solidFill>
          </a:ln>
        </c:spPr>
        <c:txPr>
          <a:bodyPr/>
          <a:lstStyle/>
          <a:p>
            <a:pPr rtl="0">
              <a:defRPr b="1"/>
            </a:pPr>
            <a:endParaRPr lang="es-ES"/>
          </a:p>
        </c:txPr>
      </c:dTable>
      <c:spPr>
        <a:solidFill>
          <a:schemeClr val="accent4">
            <a:lumMod val="20000"/>
            <a:lumOff val="80000"/>
          </a:schemeClr>
        </a:solidFill>
        <a:ln>
          <a:solidFill>
            <a:schemeClr val="accent2">
              <a:lumMod val="75000"/>
            </a:schemeClr>
          </a:solidFill>
        </a:ln>
      </c:spPr>
    </c:plotArea>
    <c:plotVisOnly val="1"/>
    <c:dispBlanksAs val="gap"/>
    <c:showDLblsOverMax val="0"/>
  </c:chart>
  <c:spPr>
    <a:solidFill>
      <a:schemeClr val="accent4">
        <a:lumMod val="20000"/>
        <a:lumOff val="80000"/>
      </a:schemeClr>
    </a:solidFill>
  </c:spPr>
  <c:printSettings>
    <c:headerFooter/>
    <c:pageMargins b="0.750000000000002" l="0.70000000000000062" r="0.70000000000000062" t="0.75000000000000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rot="0" vert="horz"/>
          <a:lstStyle/>
          <a:p>
            <a:pPr>
              <a:defRPr lang="es-MX"/>
            </a:pPr>
            <a:r>
              <a:rPr lang="es-PY" b="1">
                <a:solidFill>
                  <a:schemeClr val="tx2">
                    <a:lumMod val="60000"/>
                    <a:lumOff val="40000"/>
                  </a:schemeClr>
                </a:solidFill>
              </a:rPr>
              <a:t>RESUMEN DE ATENCIÓN DE CONSULTAS - TERCER TRIMESTRE 2025</a:t>
            </a:r>
          </a:p>
        </c:rich>
      </c:tx>
      <c:layout>
        <c:manualLayout>
          <c:xMode val="edge"/>
          <c:yMode val="edge"/>
          <c:x val="0.1139820391851504"/>
          <c:y val="2.7617941658729335E-2"/>
        </c:manualLayout>
      </c:layout>
      <c:overlay val="0"/>
    </c:title>
    <c:autoTitleDeleted val="0"/>
    <c:view3D>
      <c:rotX val="15"/>
      <c:rotY val="20"/>
      <c:depthPercent val="100"/>
      <c:rAngAx val="1"/>
    </c:view3D>
    <c:floor>
      <c:thickness val="0"/>
    </c:floor>
    <c:sideWall>
      <c:thickness val="0"/>
    </c:sideWall>
    <c:backWall>
      <c:thickness val="0"/>
      <c:spPr>
        <a:solidFill>
          <a:schemeClr val="lt1"/>
        </a:solidFill>
        <a:ln w="25400" cap="flat" cmpd="sng" algn="ctr">
          <a:solidFill>
            <a:schemeClr val="accent1"/>
          </a:solidFill>
          <a:prstDash val="solid"/>
        </a:ln>
        <a:effectLst/>
      </c:spPr>
    </c:backWall>
    <c:plotArea>
      <c:layout/>
      <c:bar3DChart>
        <c:barDir val="col"/>
        <c:grouping val="clustered"/>
        <c:varyColors val="0"/>
        <c:ser>
          <c:idx val="0"/>
          <c:order val="0"/>
          <c:tx>
            <c:strRef>
              <c:f>[2]NOVIEMBRE!$C$5</c:f>
              <c:strCache>
                <c:ptCount val="1"/>
                <c:pt idx="0">
                  <c:v>LÍNEA BAJA</c:v>
                </c:pt>
              </c:strCache>
            </c:strRef>
          </c:tx>
          <c:spPr>
            <a:solidFill>
              <a:srgbClr val="FFFF00"/>
            </a:solidFill>
          </c:spPr>
          <c:invertIfNegative val="0"/>
          <c:dLbls>
            <c:dLbl>
              <c:idx val="0"/>
              <c:layout>
                <c:manualLayout>
                  <c:x val="7.8774655071423404E-3"/>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2EB-41CE-A52C-E75B86F4533E}"/>
                </c:ext>
              </c:extLst>
            </c:dLbl>
            <c:dLbl>
              <c:idx val="1"/>
              <c:layout>
                <c:manualLayout>
                  <c:x val="7.8774655071423404E-3"/>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2EB-41CE-A52C-E75B86F4533E}"/>
                </c:ext>
              </c:extLst>
            </c:dLbl>
            <c:dLbl>
              <c:idx val="2"/>
              <c:layout>
                <c:manualLayout>
                  <c:x val="1.050328734285646E-2"/>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2EB-41CE-A52C-E75B86F4533E}"/>
                </c:ext>
              </c:extLst>
            </c:dLbl>
            <c:spPr>
              <a:noFill/>
              <a:ln>
                <a:noFill/>
              </a:ln>
              <a:effectLst/>
            </c:spPr>
            <c:txPr>
              <a:bodyPr rot="0" vert="horz"/>
              <a:lstStyle/>
              <a:p>
                <a:pPr>
                  <a:defRPr lang="es-MX"/>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[2]NOVIEMBRE!$D$4:$F$4</c:f>
              <c:strCache>
                <c:ptCount val="3"/>
                <c:pt idx="0">
                  <c:v>JULIO</c:v>
                </c:pt>
                <c:pt idx="1">
                  <c:v>AGOSTO</c:v>
                </c:pt>
                <c:pt idx="2">
                  <c:v>SEPTIEMBRE</c:v>
                </c:pt>
              </c:strCache>
            </c:strRef>
          </c:cat>
          <c:val>
            <c:numRef>
              <c:f>[2]NOVIEMBRE!$D$5:$F$5</c:f>
              <c:numCache>
                <c:formatCode>General</c:formatCode>
                <c:ptCount val="3"/>
                <c:pt idx="0">
                  <c:v>2141</c:v>
                </c:pt>
                <c:pt idx="1">
                  <c:v>1760</c:v>
                </c:pt>
                <c:pt idx="2">
                  <c:v>1641</c:v>
                </c:pt>
              </c:numCache>
            </c:numRef>
          </c:val>
          <c:extLst>
            <c:ext xmlns:c16="http://schemas.microsoft.com/office/drawing/2014/chart" uri="{C3380CC4-5D6E-409C-BE32-E72D297353CC}">
              <c16:uniqueId val="{00000003-42EB-41CE-A52C-E75B86F4533E}"/>
            </c:ext>
          </c:extLst>
        </c:ser>
        <c:ser>
          <c:idx val="1"/>
          <c:order val="1"/>
          <c:tx>
            <c:strRef>
              <c:f>[2]NOVIEMBRE!$C$6</c:f>
              <c:strCache>
                <c:ptCount val="1"/>
                <c:pt idx="0">
                  <c:v>E-MAIL</c:v>
                </c:pt>
              </c:strCache>
            </c:strRef>
          </c:tx>
          <c:spPr>
            <a:solidFill>
              <a:srgbClr val="FF0000"/>
            </a:solidFill>
          </c:spPr>
          <c:invertIfNegative val="0"/>
          <c:dLbls>
            <c:dLbl>
              <c:idx val="0"/>
              <c:layout>
                <c:manualLayout>
                  <c:x val="2.1006574685712952E-2"/>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42EB-41CE-A52C-E75B86F4533E}"/>
                </c:ext>
              </c:extLst>
            </c:dLbl>
            <c:dLbl>
              <c:idx val="1"/>
              <c:layout>
                <c:manualLayout>
                  <c:x val="2.3632396521427096E-2"/>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42EB-41CE-A52C-E75B86F4533E}"/>
                </c:ext>
              </c:extLst>
            </c:dLbl>
            <c:dLbl>
              <c:idx val="2"/>
              <c:layout>
                <c:manualLayout>
                  <c:x val="1.5754931014284677E-2"/>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42EB-41CE-A52C-E75B86F4533E}"/>
                </c:ext>
              </c:extLst>
            </c:dLbl>
            <c:spPr>
              <a:noFill/>
              <a:ln>
                <a:noFill/>
              </a:ln>
              <a:effectLst/>
            </c:spPr>
            <c:txPr>
              <a:bodyPr/>
              <a:lstStyle/>
              <a:p>
                <a:pPr>
                  <a:defRPr lang="es-MX"/>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[2]NOVIEMBRE!$D$4:$F$4</c:f>
              <c:strCache>
                <c:ptCount val="3"/>
                <c:pt idx="0">
                  <c:v>JULIO</c:v>
                </c:pt>
                <c:pt idx="1">
                  <c:v>AGOSTO</c:v>
                </c:pt>
                <c:pt idx="2">
                  <c:v>SEPTIEMBRE</c:v>
                </c:pt>
              </c:strCache>
            </c:strRef>
          </c:cat>
          <c:val>
            <c:numRef>
              <c:f>[2]NOVIEMBRE!$D$6:$F$6</c:f>
              <c:numCache>
                <c:formatCode>General</c:formatCode>
                <c:ptCount val="3"/>
                <c:pt idx="0">
                  <c:v>939</c:v>
                </c:pt>
                <c:pt idx="1">
                  <c:v>868</c:v>
                </c:pt>
                <c:pt idx="2">
                  <c:v>963</c:v>
                </c:pt>
              </c:numCache>
            </c:numRef>
          </c:val>
          <c:extLst>
            <c:ext xmlns:c16="http://schemas.microsoft.com/office/drawing/2014/chart" uri="{C3380CC4-5D6E-409C-BE32-E72D297353CC}">
              <c16:uniqueId val="{00000007-42EB-41CE-A52C-E75B86F4533E}"/>
            </c:ext>
          </c:extLst>
        </c:ser>
        <c:ser>
          <c:idx val="2"/>
          <c:order val="2"/>
          <c:tx>
            <c:strRef>
              <c:f>[2]NOVIEMBRE!$C$7</c:f>
              <c:strCache>
                <c:ptCount val="1"/>
                <c:pt idx="0">
                  <c:v>FACEBOOK</c:v>
                </c:pt>
              </c:strCache>
            </c:strRef>
          </c:tx>
          <c:spPr>
            <a:solidFill>
              <a:srgbClr val="00CC00"/>
            </a:solidFill>
          </c:spPr>
          <c:invertIfNegative val="0"/>
          <c:dLbls>
            <c:dLbl>
              <c:idx val="0"/>
              <c:layout>
                <c:manualLayout>
                  <c:x val="1.5754931014284677E-2"/>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42EB-41CE-A52C-E75B86F4533E}"/>
                </c:ext>
              </c:extLst>
            </c:dLbl>
            <c:dLbl>
              <c:idx val="1"/>
              <c:layout>
                <c:manualLayout>
                  <c:x val="1.5754931014284677E-2"/>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42EB-41CE-A52C-E75B86F4533E}"/>
                </c:ext>
              </c:extLst>
            </c:dLbl>
            <c:dLbl>
              <c:idx val="2"/>
              <c:layout>
                <c:manualLayout>
                  <c:x val="1.3129109178570565E-2"/>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42EB-41CE-A52C-E75B86F4533E}"/>
                </c:ext>
              </c:extLst>
            </c:dLbl>
            <c:spPr>
              <a:noFill/>
              <a:ln>
                <a:noFill/>
              </a:ln>
              <a:effectLst/>
            </c:spPr>
            <c:txPr>
              <a:bodyPr/>
              <a:lstStyle/>
              <a:p>
                <a:pPr>
                  <a:defRPr lang="es-MX"/>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[2]NOVIEMBRE!$D$4:$F$4</c:f>
              <c:strCache>
                <c:ptCount val="3"/>
                <c:pt idx="0">
                  <c:v>JULIO</c:v>
                </c:pt>
                <c:pt idx="1">
                  <c:v>AGOSTO</c:v>
                </c:pt>
                <c:pt idx="2">
                  <c:v>SEPTIEMBRE</c:v>
                </c:pt>
              </c:strCache>
            </c:strRef>
          </c:cat>
          <c:val>
            <c:numRef>
              <c:f>[2]NOVIEMBRE!$D$7:$F$7</c:f>
              <c:numCache>
                <c:formatCode>General</c:formatCode>
                <c:ptCount val="3"/>
                <c:pt idx="0">
                  <c:v>44</c:v>
                </c:pt>
                <c:pt idx="1">
                  <c:v>40</c:v>
                </c:pt>
                <c:pt idx="2">
                  <c:v>46</c:v>
                </c:pt>
              </c:numCache>
            </c:numRef>
          </c:val>
          <c:extLst>
            <c:ext xmlns:c16="http://schemas.microsoft.com/office/drawing/2014/chart" uri="{C3380CC4-5D6E-409C-BE32-E72D297353CC}">
              <c16:uniqueId val="{0000000B-42EB-41CE-A52C-E75B86F4533E}"/>
            </c:ext>
          </c:extLst>
        </c:ser>
        <c:ser>
          <c:idx val="3"/>
          <c:order val="3"/>
          <c:tx>
            <c:strRef>
              <c:f>[2]NOVIEMBRE!$C$8</c:f>
              <c:strCache>
                <c:ptCount val="1"/>
                <c:pt idx="0">
                  <c:v>INSTAGRAM</c:v>
                </c:pt>
              </c:strCache>
            </c:strRef>
          </c:tx>
          <c:spPr>
            <a:solidFill>
              <a:srgbClr val="FFCC66"/>
            </a:solidFill>
          </c:spPr>
          <c:invertIfNegative val="0"/>
          <c:dLbls>
            <c:dLbl>
              <c:idx val="0"/>
              <c:layout>
                <c:manualLayout>
                  <c:x val="1.8380752849998828E-2"/>
                  <c:y val="8.5902972543028759E-1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42EB-41CE-A52C-E75B86F4533E}"/>
                </c:ext>
              </c:extLst>
            </c:dLbl>
            <c:dLbl>
              <c:idx val="1"/>
              <c:layout>
                <c:manualLayout>
                  <c:x val="1.5754931014284677E-2"/>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42EB-41CE-A52C-E75B86F4533E}"/>
                </c:ext>
              </c:extLst>
            </c:dLbl>
            <c:dLbl>
              <c:idx val="2"/>
              <c:layout>
                <c:manualLayout>
                  <c:x val="1.3129109178570565E-2"/>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42EB-41CE-A52C-E75B86F4533E}"/>
                </c:ext>
              </c:extLst>
            </c:dLbl>
            <c:spPr>
              <a:noFill/>
              <a:ln>
                <a:noFill/>
              </a:ln>
              <a:effectLst/>
            </c:spPr>
            <c:txPr>
              <a:bodyPr/>
              <a:lstStyle/>
              <a:p>
                <a:pPr>
                  <a:defRPr lang="es-MX"/>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[2]NOVIEMBRE!$D$4:$F$4</c:f>
              <c:strCache>
                <c:ptCount val="3"/>
                <c:pt idx="0">
                  <c:v>JULIO</c:v>
                </c:pt>
                <c:pt idx="1">
                  <c:v>AGOSTO</c:v>
                </c:pt>
                <c:pt idx="2">
                  <c:v>SEPTIEMBRE</c:v>
                </c:pt>
              </c:strCache>
            </c:strRef>
          </c:cat>
          <c:val>
            <c:numRef>
              <c:f>[2]NOVIEMBRE!$D$8:$F$8</c:f>
              <c:numCache>
                <c:formatCode>General</c:formatCode>
                <c:ptCount val="3"/>
                <c:pt idx="0">
                  <c:v>119</c:v>
                </c:pt>
                <c:pt idx="1">
                  <c:v>143</c:v>
                </c:pt>
                <c:pt idx="2">
                  <c:v>111</c:v>
                </c:pt>
              </c:numCache>
            </c:numRef>
          </c:val>
          <c:extLst>
            <c:ext xmlns:c16="http://schemas.microsoft.com/office/drawing/2014/chart" uri="{C3380CC4-5D6E-409C-BE32-E72D297353CC}">
              <c16:uniqueId val="{0000000F-42EB-41CE-A52C-E75B86F4533E}"/>
            </c:ext>
          </c:extLst>
        </c:ser>
        <c:ser>
          <c:idx val="4"/>
          <c:order val="4"/>
          <c:tx>
            <c:strRef>
              <c:f>[2]NOVIEMBRE!$C$9</c:f>
              <c:strCache>
                <c:ptCount val="1"/>
                <c:pt idx="0">
                  <c:v>X</c:v>
                </c:pt>
              </c:strCache>
            </c:strRef>
          </c:tx>
          <c:spPr>
            <a:solidFill>
              <a:srgbClr val="0066FF"/>
            </a:solidFill>
          </c:spPr>
          <c:invertIfNegative val="0"/>
          <c:dLbls>
            <c:dLbl>
              <c:idx val="0"/>
              <c:layout>
                <c:manualLayout>
                  <c:x val="1.5754931014284677E-2"/>
                  <c:y val="4.685669084029199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42EB-41CE-A52C-E75B86F4533E}"/>
                </c:ext>
              </c:extLst>
            </c:dLbl>
            <c:dLbl>
              <c:idx val="1"/>
              <c:layout>
                <c:manualLayout>
                  <c:x val="1.8380752849998828E-2"/>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42EB-41CE-A52C-E75B86F4533E}"/>
                </c:ext>
              </c:extLst>
            </c:dLbl>
            <c:dLbl>
              <c:idx val="2"/>
              <c:layout>
                <c:manualLayout>
                  <c:x val="1.050328734285646E-2"/>
                  <c:y val="-8.5902972543028759E-1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42EB-41CE-A52C-E75B86F4533E}"/>
                </c:ext>
              </c:extLst>
            </c:dLbl>
            <c:spPr>
              <a:noFill/>
              <a:ln>
                <a:noFill/>
              </a:ln>
              <a:effectLst/>
            </c:spPr>
            <c:txPr>
              <a:bodyPr/>
              <a:lstStyle/>
              <a:p>
                <a:pPr>
                  <a:defRPr lang="es-MX"/>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[2]NOVIEMBRE!$D$4:$F$4</c:f>
              <c:strCache>
                <c:ptCount val="3"/>
                <c:pt idx="0">
                  <c:v>JULIO</c:v>
                </c:pt>
                <c:pt idx="1">
                  <c:v>AGOSTO</c:v>
                </c:pt>
                <c:pt idx="2">
                  <c:v>SEPTIEMBRE</c:v>
                </c:pt>
              </c:strCache>
            </c:strRef>
          </c:cat>
          <c:val>
            <c:numRef>
              <c:f>[2]NOVIEMBRE!$D$9:$F$9</c:f>
              <c:numCache>
                <c:formatCode>General</c:formatCode>
                <c:ptCount val="3"/>
                <c:pt idx="0">
                  <c:v>4</c:v>
                </c:pt>
                <c:pt idx="1">
                  <c:v>2</c:v>
                </c:pt>
                <c:pt idx="2">
                  <c:v>1</c:v>
                </c:pt>
              </c:numCache>
            </c:numRef>
          </c:val>
          <c:extLst>
            <c:ext xmlns:c16="http://schemas.microsoft.com/office/drawing/2014/chart" uri="{C3380CC4-5D6E-409C-BE32-E72D297353CC}">
              <c16:uniqueId val="{00000013-42EB-41CE-A52C-E75B86F4533E}"/>
            </c:ext>
          </c:extLst>
        </c:ser>
        <c:dLbls>
          <c:showLegendKey val="0"/>
          <c:showVal val="1"/>
          <c:showCatName val="0"/>
          <c:showSerName val="0"/>
          <c:showPercent val="0"/>
          <c:showBubbleSize val="0"/>
        </c:dLbls>
        <c:gapWidth val="150"/>
        <c:shape val="box"/>
        <c:axId val="122992512"/>
        <c:axId val="122994048"/>
        <c:axId val="0"/>
      </c:bar3DChart>
      <c:catAx>
        <c:axId val="122992512"/>
        <c:scaling>
          <c:orientation val="minMax"/>
        </c:scaling>
        <c:delete val="0"/>
        <c:axPos val="b"/>
        <c:numFmt formatCode="General" sourceLinked="1"/>
        <c:majorTickMark val="none"/>
        <c:minorTickMark val="none"/>
        <c:tickLblPos val="nextTo"/>
        <c:txPr>
          <a:bodyPr rot="-60000000" vert="horz"/>
          <a:lstStyle/>
          <a:p>
            <a:pPr>
              <a:defRPr lang="es-MX"/>
            </a:pPr>
            <a:endParaRPr lang="es-ES"/>
          </a:p>
        </c:txPr>
        <c:crossAx val="122994048"/>
        <c:crosses val="autoZero"/>
        <c:auto val="1"/>
        <c:lblAlgn val="ctr"/>
        <c:lblOffset val="100"/>
        <c:noMultiLvlLbl val="0"/>
      </c:catAx>
      <c:valAx>
        <c:axId val="122994048"/>
        <c:scaling>
          <c:orientation val="minMax"/>
        </c:scaling>
        <c:delete val="0"/>
        <c:axPos val="l"/>
        <c:majorGridlines>
          <c:spPr>
            <a:ln w="9525" cap="flat" cmpd="sng" algn="ctr">
              <a:solidFill>
                <a:schemeClr val="accent1">
                  <a:shade val="95000"/>
                  <a:satMod val="105000"/>
                </a:schemeClr>
              </a:solidFill>
              <a:prstDash val="solid"/>
            </a:ln>
            <a:effectLst/>
          </c:spPr>
        </c:majorGridlines>
        <c:numFmt formatCode="General" sourceLinked="1"/>
        <c:majorTickMark val="none"/>
        <c:minorTickMark val="none"/>
        <c:tickLblPos val="nextTo"/>
        <c:txPr>
          <a:bodyPr rot="-60000000" vert="horz"/>
          <a:lstStyle/>
          <a:p>
            <a:pPr>
              <a:defRPr lang="es-MX"/>
            </a:pPr>
            <a:endParaRPr lang="es-ES"/>
          </a:p>
        </c:txPr>
        <c:crossAx val="122992512"/>
        <c:crosses val="autoZero"/>
        <c:crossBetween val="between"/>
      </c:valAx>
    </c:plotArea>
    <c:legend>
      <c:legendPos val="b"/>
      <c:overlay val="0"/>
      <c:txPr>
        <a:bodyPr rot="0" vert="horz"/>
        <a:lstStyle/>
        <a:p>
          <a:pPr>
            <a:defRPr lang="es-MX"/>
          </a:pPr>
          <a:endParaRPr lang="es-ES"/>
        </a:p>
      </c:txPr>
    </c:legend>
    <c:plotVisOnly val="1"/>
    <c:dispBlanksAs val="gap"/>
    <c:showDLblsOverMax val="0"/>
  </c:chart>
  <c:spPr>
    <a:solidFill>
      <a:schemeClr val="lt1"/>
    </a:solidFill>
    <a:ln w="25400" cap="flat" cmpd="sng" algn="ctr">
      <a:solidFill>
        <a:schemeClr val="accent1"/>
      </a:solidFill>
      <a:prstDash val="solid"/>
    </a:ln>
    <a:effectLst/>
  </c:spPr>
  <c:txPr>
    <a:bodyPr/>
    <a:lstStyle/>
    <a:p>
      <a:pPr>
        <a:defRPr>
          <a:solidFill>
            <a:schemeClr val="dk1"/>
          </a:solidFill>
          <a:latin typeface="+mn-lt"/>
          <a:ea typeface="+mn-ea"/>
          <a:cs typeface="+mn-cs"/>
        </a:defRPr>
      </a:pPr>
      <a:endParaRPr lang="es-ES"/>
    </a:p>
  </c:txPr>
  <c:printSettings>
    <c:headerFooter/>
    <c:pageMargins b="0.75000000000000144" l="0.70000000000000062" r="0.70000000000000062" t="0.75000000000000144"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image" Target="../media/image6.jpeg"/><Relationship Id="rId13" Type="http://schemas.openxmlformats.org/officeDocument/2006/relationships/image" Target="../media/image11.png"/><Relationship Id="rId18" Type="http://schemas.openxmlformats.org/officeDocument/2006/relationships/image" Target="../media/image16.jpeg"/><Relationship Id="rId26" Type="http://schemas.openxmlformats.org/officeDocument/2006/relationships/image" Target="../media/image24.jpeg"/><Relationship Id="rId3" Type="http://schemas.openxmlformats.org/officeDocument/2006/relationships/chart" Target="../charts/chart2.xml"/><Relationship Id="rId21" Type="http://schemas.openxmlformats.org/officeDocument/2006/relationships/image" Target="../media/image19.emf"/><Relationship Id="rId7" Type="http://schemas.openxmlformats.org/officeDocument/2006/relationships/image" Target="../media/image5.png"/><Relationship Id="rId12" Type="http://schemas.openxmlformats.org/officeDocument/2006/relationships/image" Target="../media/image10.png"/><Relationship Id="rId17" Type="http://schemas.openxmlformats.org/officeDocument/2006/relationships/image" Target="../media/image15.jpeg"/><Relationship Id="rId25" Type="http://schemas.openxmlformats.org/officeDocument/2006/relationships/image" Target="../media/image23.jpeg"/><Relationship Id="rId2" Type="http://schemas.openxmlformats.org/officeDocument/2006/relationships/image" Target="../media/image1.png"/><Relationship Id="rId16" Type="http://schemas.openxmlformats.org/officeDocument/2006/relationships/image" Target="../media/image14.png"/><Relationship Id="rId20" Type="http://schemas.openxmlformats.org/officeDocument/2006/relationships/image" Target="../media/image18.emf"/><Relationship Id="rId1" Type="http://schemas.openxmlformats.org/officeDocument/2006/relationships/chart" Target="../charts/chart1.xml"/><Relationship Id="rId6" Type="http://schemas.openxmlformats.org/officeDocument/2006/relationships/image" Target="../media/image4.jpeg"/><Relationship Id="rId11" Type="http://schemas.openxmlformats.org/officeDocument/2006/relationships/image" Target="../media/image9.jpeg"/><Relationship Id="rId24" Type="http://schemas.openxmlformats.org/officeDocument/2006/relationships/image" Target="../media/image22.jpeg"/><Relationship Id="rId5" Type="http://schemas.openxmlformats.org/officeDocument/2006/relationships/image" Target="../media/image3.jpeg"/><Relationship Id="rId15" Type="http://schemas.openxmlformats.org/officeDocument/2006/relationships/image" Target="../media/image13.jpeg"/><Relationship Id="rId23" Type="http://schemas.openxmlformats.org/officeDocument/2006/relationships/image" Target="../media/image21.jpeg"/><Relationship Id="rId10" Type="http://schemas.openxmlformats.org/officeDocument/2006/relationships/image" Target="../media/image8.jpeg"/><Relationship Id="rId19" Type="http://schemas.openxmlformats.org/officeDocument/2006/relationships/image" Target="../media/image17.jpeg"/><Relationship Id="rId4" Type="http://schemas.openxmlformats.org/officeDocument/2006/relationships/image" Target="../media/image2.png"/><Relationship Id="rId9" Type="http://schemas.openxmlformats.org/officeDocument/2006/relationships/image" Target="../media/image7.png"/><Relationship Id="rId14" Type="http://schemas.openxmlformats.org/officeDocument/2006/relationships/image" Target="../media/image12.png"/><Relationship Id="rId22" Type="http://schemas.openxmlformats.org/officeDocument/2006/relationships/image" Target="../media/image20.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5.jpeg"/></Relationships>
</file>

<file path=xl/drawings/drawing1.xml><?xml version="1.0" encoding="utf-8"?>
<xdr:wsDr xmlns:xdr="http://schemas.openxmlformats.org/drawingml/2006/spreadsheetDrawing" xmlns:a="http://schemas.openxmlformats.org/drawingml/2006/main">
  <xdr:twoCellAnchor>
    <xdr:from>
      <xdr:col>0</xdr:col>
      <xdr:colOff>196850</xdr:colOff>
      <xdr:row>185</xdr:row>
      <xdr:rowOff>196193</xdr:rowOff>
    </xdr:from>
    <xdr:to>
      <xdr:col>6</xdr:col>
      <xdr:colOff>1784349</xdr:colOff>
      <xdr:row>221</xdr:row>
      <xdr:rowOff>12700</xdr:rowOff>
    </xdr:to>
    <xdr:graphicFrame macro="">
      <xdr:nvGraphicFramePr>
        <xdr:cNvPr id="3" name="2 Gráfico">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328448</xdr:colOff>
      <xdr:row>241</xdr:row>
      <xdr:rowOff>109483</xdr:rowOff>
    </xdr:from>
    <xdr:to>
      <xdr:col>2</xdr:col>
      <xdr:colOff>2275708</xdr:colOff>
      <xdr:row>241</xdr:row>
      <xdr:rowOff>2912242</xdr:rowOff>
    </xdr:to>
    <xdr:pic>
      <xdr:nvPicPr>
        <xdr:cNvPr id="5" name="Imagen 12">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2"/>
        <a:stretch>
          <a:fillRect/>
        </a:stretch>
      </xdr:blipFill>
      <xdr:spPr>
        <a:xfrm>
          <a:off x="328448" y="72554224"/>
          <a:ext cx="5660258" cy="2802759"/>
        </a:xfrm>
        <a:prstGeom prst="rect">
          <a:avLst/>
        </a:prstGeom>
      </xdr:spPr>
    </xdr:pic>
    <xdr:clientData/>
  </xdr:twoCellAnchor>
  <xdr:twoCellAnchor>
    <xdr:from>
      <xdr:col>3</xdr:col>
      <xdr:colOff>843018</xdr:colOff>
      <xdr:row>241</xdr:row>
      <xdr:rowOff>120431</xdr:rowOff>
    </xdr:from>
    <xdr:to>
      <xdr:col>6</xdr:col>
      <xdr:colOff>1100263</xdr:colOff>
      <xdr:row>241</xdr:row>
      <xdr:rowOff>2879507</xdr:rowOff>
    </xdr:to>
    <xdr:graphicFrame macro="">
      <xdr:nvGraphicFramePr>
        <xdr:cNvPr id="6" name="Gráfico 2">
          <a:extLst>
            <a:ext uri="{FF2B5EF4-FFF2-40B4-BE49-F238E27FC236}">
              <a16:creationId xmlns:a16="http://schemas.microsoft.com/office/drawing/2014/main" id="{00000000-0008-0000-00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1</xdr:col>
      <xdr:colOff>492673</xdr:colOff>
      <xdr:row>250</xdr:row>
      <xdr:rowOff>197069</xdr:rowOff>
    </xdr:from>
    <xdr:to>
      <xdr:col>5</xdr:col>
      <xdr:colOff>1438819</xdr:colOff>
      <xdr:row>250</xdr:row>
      <xdr:rowOff>4770339</xdr:rowOff>
    </xdr:to>
    <xdr:pic>
      <xdr:nvPicPr>
        <xdr:cNvPr id="7" name="Imagen 1">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4"/>
        <a:stretch>
          <a:fillRect/>
        </a:stretch>
      </xdr:blipFill>
      <xdr:spPr>
        <a:xfrm>
          <a:off x="1762673" y="78521035"/>
          <a:ext cx="8928315" cy="4573270"/>
        </a:xfrm>
        <a:prstGeom prst="rect">
          <a:avLst/>
        </a:prstGeom>
      </xdr:spPr>
    </xdr:pic>
    <xdr:clientData/>
  </xdr:twoCellAnchor>
  <xdr:twoCellAnchor editAs="oneCell">
    <xdr:from>
      <xdr:col>0</xdr:col>
      <xdr:colOff>239551</xdr:colOff>
      <xdr:row>339</xdr:row>
      <xdr:rowOff>473622</xdr:rowOff>
    </xdr:from>
    <xdr:to>
      <xdr:col>1</xdr:col>
      <xdr:colOff>1963904</xdr:colOff>
      <xdr:row>339</xdr:row>
      <xdr:rowOff>2021622</xdr:rowOff>
    </xdr:to>
    <xdr:pic>
      <xdr:nvPicPr>
        <xdr:cNvPr id="8" name="7 Imagen">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239551" y="138636922"/>
          <a:ext cx="3553153" cy="1548000"/>
        </a:xfrm>
        <a:prstGeom prst="rect">
          <a:avLst/>
        </a:prstGeom>
        <a:ln>
          <a:noFill/>
        </a:ln>
        <a:effectLst>
          <a:outerShdw blurRad="292100" dist="139700" dir="2700000" algn="tl" rotWithShape="0">
            <a:srgbClr val="333333">
              <a:alpha val="65000"/>
            </a:srgbClr>
          </a:outerShdw>
        </a:effectLst>
      </xdr:spPr>
    </xdr:pic>
    <xdr:clientData/>
  </xdr:twoCellAnchor>
  <xdr:twoCellAnchor editAs="oneCell">
    <xdr:from>
      <xdr:col>2</xdr:col>
      <xdr:colOff>478878</xdr:colOff>
      <xdr:row>339</xdr:row>
      <xdr:rowOff>169699</xdr:rowOff>
    </xdr:from>
    <xdr:to>
      <xdr:col>4</xdr:col>
      <xdr:colOff>872517</xdr:colOff>
      <xdr:row>339</xdr:row>
      <xdr:rowOff>1897699</xdr:rowOff>
    </xdr:to>
    <xdr:pic>
      <xdr:nvPicPr>
        <xdr:cNvPr id="1025" name="Picture 1" descr="https://migraciones.gov.py/uplmoo9eib8eefou3ooze4y/2025/08/Capacitacion-DTIC-scaled.jpeg">
          <a:extLst>
            <a:ext uri="{FF2B5EF4-FFF2-40B4-BE49-F238E27FC236}">
              <a16:creationId xmlns:a16="http://schemas.microsoft.com/office/drawing/2014/main" id="{00000000-0008-0000-0000-000001040000}"/>
            </a:ext>
          </a:extLst>
        </xdr:cNvPr>
        <xdr:cNvPicPr>
          <a:picLocks noChangeAspect="1" noChangeArrowheads="1"/>
        </xdr:cNvPicPr>
      </xdr:nvPicPr>
      <xdr:blipFill>
        <a:blip xmlns:r="http://schemas.openxmlformats.org/officeDocument/2006/relationships" r:embed="rId6" cstate="print"/>
        <a:srcRect/>
        <a:stretch>
          <a:fillRect/>
        </a:stretch>
      </xdr:blipFill>
      <xdr:spPr bwMode="auto">
        <a:xfrm>
          <a:off x="4460328" y="138332999"/>
          <a:ext cx="4775139" cy="1728000"/>
        </a:xfrm>
        <a:prstGeom prst="rect">
          <a:avLst/>
        </a:prstGeom>
        <a:ln>
          <a:noFill/>
        </a:ln>
        <a:effectLst>
          <a:outerShdw blurRad="292100" dist="139700" dir="2700000" algn="tl" rotWithShape="0">
            <a:srgbClr val="333333">
              <a:alpha val="65000"/>
            </a:srgbClr>
          </a:outerShdw>
        </a:effectLst>
      </xdr:spPr>
    </xdr:pic>
    <xdr:clientData/>
  </xdr:twoCellAnchor>
  <xdr:twoCellAnchor editAs="oneCell">
    <xdr:from>
      <xdr:col>5</xdr:col>
      <xdr:colOff>136197</xdr:colOff>
      <xdr:row>339</xdr:row>
      <xdr:rowOff>448879</xdr:rowOff>
    </xdr:from>
    <xdr:to>
      <xdr:col>6</xdr:col>
      <xdr:colOff>1851991</xdr:colOff>
      <xdr:row>339</xdr:row>
      <xdr:rowOff>2032879</xdr:rowOff>
    </xdr:to>
    <xdr:pic>
      <xdr:nvPicPr>
        <xdr:cNvPr id="1026" name="Picture 2" descr="https://migraciones.gov.py/uplmoo9eib8eefou3ooze4y/2025/07/Abg.-Leila-Olavarrieta-Migracion-y-Genero.png">
          <a:extLst>
            <a:ext uri="{FF2B5EF4-FFF2-40B4-BE49-F238E27FC236}">
              <a16:creationId xmlns:a16="http://schemas.microsoft.com/office/drawing/2014/main" id="{00000000-0008-0000-0000-000002040000}"/>
            </a:ext>
          </a:extLst>
        </xdr:cNvPr>
        <xdr:cNvPicPr>
          <a:picLocks noChangeAspect="1" noChangeArrowheads="1"/>
        </xdr:cNvPicPr>
      </xdr:nvPicPr>
      <xdr:blipFill>
        <a:blip xmlns:r="http://schemas.openxmlformats.org/officeDocument/2006/relationships" r:embed="rId7"/>
        <a:srcRect/>
        <a:stretch>
          <a:fillRect/>
        </a:stretch>
      </xdr:blipFill>
      <xdr:spPr bwMode="auto">
        <a:xfrm>
          <a:off x="10366047" y="138612179"/>
          <a:ext cx="3544594" cy="1584000"/>
        </a:xfrm>
        <a:prstGeom prst="rect">
          <a:avLst/>
        </a:prstGeom>
        <a:ln>
          <a:noFill/>
        </a:ln>
        <a:effectLst>
          <a:outerShdw blurRad="292100" dist="139700" dir="2700000" algn="tl" rotWithShape="0">
            <a:srgbClr val="333333">
              <a:alpha val="65000"/>
            </a:srgbClr>
          </a:outerShdw>
        </a:effectLst>
      </xdr:spPr>
    </xdr:pic>
    <xdr:clientData/>
  </xdr:twoCellAnchor>
  <xdr:twoCellAnchor editAs="oneCell">
    <xdr:from>
      <xdr:col>0</xdr:col>
      <xdr:colOff>275898</xdr:colOff>
      <xdr:row>340</xdr:row>
      <xdr:rowOff>645948</xdr:rowOff>
    </xdr:from>
    <xdr:to>
      <xdr:col>1</xdr:col>
      <xdr:colOff>1897552</xdr:colOff>
      <xdr:row>340</xdr:row>
      <xdr:rowOff>1977948</xdr:rowOff>
    </xdr:to>
    <xdr:pic>
      <xdr:nvPicPr>
        <xdr:cNvPr id="1027" name="Picture 3" descr="https://migraciones.gov.py/uplmoo9eib8eefou3ooze4y/2025/07/Feria-Palmear.jpg">
          <a:extLst>
            <a:ext uri="{FF2B5EF4-FFF2-40B4-BE49-F238E27FC236}">
              <a16:creationId xmlns:a16="http://schemas.microsoft.com/office/drawing/2014/main" id="{00000000-0008-0000-0000-000003040000}"/>
            </a:ext>
          </a:extLst>
        </xdr:cNvPr>
        <xdr:cNvPicPr>
          <a:picLocks noChangeAspect="1" noChangeArrowheads="1"/>
        </xdr:cNvPicPr>
      </xdr:nvPicPr>
      <xdr:blipFill>
        <a:blip xmlns:r="http://schemas.openxmlformats.org/officeDocument/2006/relationships" r:embed="rId8" cstate="print"/>
        <a:srcRect/>
        <a:stretch>
          <a:fillRect/>
        </a:stretch>
      </xdr:blipFill>
      <xdr:spPr bwMode="auto">
        <a:xfrm>
          <a:off x="275898" y="141044448"/>
          <a:ext cx="3450454" cy="1332000"/>
        </a:xfrm>
        <a:prstGeom prst="rect">
          <a:avLst/>
        </a:prstGeom>
        <a:ln>
          <a:noFill/>
        </a:ln>
        <a:effectLst>
          <a:outerShdw blurRad="292100" dist="139700" dir="2700000" algn="tl" rotWithShape="0">
            <a:srgbClr val="333333">
              <a:alpha val="65000"/>
            </a:srgbClr>
          </a:outerShdw>
        </a:effectLst>
      </xdr:spPr>
    </xdr:pic>
    <xdr:clientData/>
  </xdr:twoCellAnchor>
  <xdr:twoCellAnchor editAs="oneCell">
    <xdr:from>
      <xdr:col>5</xdr:col>
      <xdr:colOff>203419</xdr:colOff>
      <xdr:row>340</xdr:row>
      <xdr:rowOff>484788</xdr:rowOff>
    </xdr:from>
    <xdr:to>
      <xdr:col>6</xdr:col>
      <xdr:colOff>1939494</xdr:colOff>
      <xdr:row>340</xdr:row>
      <xdr:rowOff>2032788</xdr:rowOff>
    </xdr:to>
    <xdr:pic>
      <xdr:nvPicPr>
        <xdr:cNvPr id="10" name="9 Imagen">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9"/>
        <a:stretch>
          <a:fillRect/>
        </a:stretch>
      </xdr:blipFill>
      <xdr:spPr>
        <a:xfrm>
          <a:off x="10433269" y="140883288"/>
          <a:ext cx="3564875" cy="1548000"/>
        </a:xfrm>
        <a:prstGeom prst="rect">
          <a:avLst/>
        </a:prstGeom>
        <a:ln>
          <a:noFill/>
        </a:ln>
        <a:effectLst>
          <a:outerShdw blurRad="292100" dist="139700" dir="2700000" algn="tl" rotWithShape="0">
            <a:srgbClr val="333333">
              <a:alpha val="65000"/>
            </a:srgbClr>
          </a:outerShdw>
        </a:effectLst>
      </xdr:spPr>
    </xdr:pic>
    <xdr:clientData/>
  </xdr:twoCellAnchor>
  <xdr:twoCellAnchor editAs="oneCell">
    <xdr:from>
      <xdr:col>2</xdr:col>
      <xdr:colOff>535590</xdr:colOff>
      <xdr:row>340</xdr:row>
      <xdr:rowOff>237141</xdr:rowOff>
    </xdr:from>
    <xdr:to>
      <xdr:col>4</xdr:col>
      <xdr:colOff>896097</xdr:colOff>
      <xdr:row>340</xdr:row>
      <xdr:rowOff>1677141</xdr:rowOff>
    </xdr:to>
    <xdr:pic>
      <xdr:nvPicPr>
        <xdr:cNvPr id="1029" name="Picture 5" descr="https://migraciones.gov.py/uplmoo9eib8eefou3ooze4y/2025/08/Control-unificado-muestra-resultados-positivos-en-el-paso-fronterizo-del-Puente-San-Roque-Gonzalez-1-960x560.jpeg">
          <a:extLst>
            <a:ext uri="{FF2B5EF4-FFF2-40B4-BE49-F238E27FC236}">
              <a16:creationId xmlns:a16="http://schemas.microsoft.com/office/drawing/2014/main" id="{00000000-0008-0000-0000-000005040000}"/>
            </a:ext>
          </a:extLst>
        </xdr:cNvPr>
        <xdr:cNvPicPr>
          <a:picLocks noChangeAspect="1" noChangeArrowheads="1"/>
        </xdr:cNvPicPr>
      </xdr:nvPicPr>
      <xdr:blipFill>
        <a:blip xmlns:r="http://schemas.openxmlformats.org/officeDocument/2006/relationships" r:embed="rId10"/>
        <a:srcRect/>
        <a:stretch>
          <a:fillRect/>
        </a:stretch>
      </xdr:blipFill>
      <xdr:spPr bwMode="auto">
        <a:xfrm>
          <a:off x="4517040" y="140635641"/>
          <a:ext cx="4742007" cy="1440000"/>
        </a:xfrm>
        <a:prstGeom prst="rect">
          <a:avLst/>
        </a:prstGeom>
        <a:ln>
          <a:noFill/>
        </a:ln>
        <a:effectLst>
          <a:outerShdw blurRad="292100" dist="139700" dir="2700000" algn="tl" rotWithShape="0">
            <a:srgbClr val="333333">
              <a:alpha val="65000"/>
            </a:srgbClr>
          </a:outerShdw>
        </a:effectLst>
      </xdr:spPr>
    </xdr:pic>
    <xdr:clientData/>
  </xdr:twoCellAnchor>
  <xdr:twoCellAnchor editAs="oneCell">
    <xdr:from>
      <xdr:col>2</xdr:col>
      <xdr:colOff>442191</xdr:colOff>
      <xdr:row>341</xdr:row>
      <xdr:rowOff>245342</xdr:rowOff>
    </xdr:from>
    <xdr:to>
      <xdr:col>4</xdr:col>
      <xdr:colOff>1009881</xdr:colOff>
      <xdr:row>341</xdr:row>
      <xdr:rowOff>2045342</xdr:rowOff>
    </xdr:to>
    <xdr:pic>
      <xdr:nvPicPr>
        <xdr:cNvPr id="1030" name="Picture 6" descr="https://migraciones.gov.py/uplmoo9eib8eefou3ooze4y/2025/08/a83d8fc0-9f91-436d-95e1-a5b44457f08c.jpeg">
          <a:extLst>
            <a:ext uri="{FF2B5EF4-FFF2-40B4-BE49-F238E27FC236}">
              <a16:creationId xmlns:a16="http://schemas.microsoft.com/office/drawing/2014/main" id="{00000000-0008-0000-0000-000006040000}"/>
            </a:ext>
          </a:extLst>
        </xdr:cNvPr>
        <xdr:cNvPicPr>
          <a:picLocks noChangeAspect="1" noChangeArrowheads="1"/>
        </xdr:cNvPicPr>
      </xdr:nvPicPr>
      <xdr:blipFill>
        <a:blip xmlns:r="http://schemas.openxmlformats.org/officeDocument/2006/relationships" r:embed="rId11" cstate="print"/>
        <a:srcRect/>
        <a:stretch>
          <a:fillRect/>
        </a:stretch>
      </xdr:blipFill>
      <xdr:spPr bwMode="auto">
        <a:xfrm>
          <a:off x="4423641" y="142834592"/>
          <a:ext cx="4949190" cy="1800000"/>
        </a:xfrm>
        <a:prstGeom prst="rect">
          <a:avLst/>
        </a:prstGeom>
        <a:ln>
          <a:noFill/>
        </a:ln>
        <a:effectLst>
          <a:outerShdw blurRad="292100" dist="139700" dir="2700000" algn="tl" rotWithShape="0">
            <a:srgbClr val="333333">
              <a:alpha val="65000"/>
            </a:srgbClr>
          </a:outerShdw>
        </a:effectLst>
      </xdr:spPr>
    </xdr:pic>
    <xdr:clientData/>
  </xdr:twoCellAnchor>
  <xdr:twoCellAnchor editAs="oneCell">
    <xdr:from>
      <xdr:col>0</xdr:col>
      <xdr:colOff>299607</xdr:colOff>
      <xdr:row>341</xdr:row>
      <xdr:rowOff>542059</xdr:rowOff>
    </xdr:from>
    <xdr:to>
      <xdr:col>1</xdr:col>
      <xdr:colOff>1911019</xdr:colOff>
      <xdr:row>341</xdr:row>
      <xdr:rowOff>2270059</xdr:rowOff>
    </xdr:to>
    <xdr:pic>
      <xdr:nvPicPr>
        <xdr:cNvPr id="1031" name="Picture 7" descr="https://migraciones.gov.py/uplmoo9eib8eefou3ooze4y/2025/08/Capacitacion-PEI-1.png">
          <a:extLst>
            <a:ext uri="{FF2B5EF4-FFF2-40B4-BE49-F238E27FC236}">
              <a16:creationId xmlns:a16="http://schemas.microsoft.com/office/drawing/2014/main" id="{00000000-0008-0000-0000-000007040000}"/>
            </a:ext>
          </a:extLst>
        </xdr:cNvPr>
        <xdr:cNvPicPr>
          <a:picLocks noChangeAspect="1" noChangeArrowheads="1"/>
        </xdr:cNvPicPr>
      </xdr:nvPicPr>
      <xdr:blipFill>
        <a:blip xmlns:r="http://schemas.openxmlformats.org/officeDocument/2006/relationships" r:embed="rId12"/>
        <a:srcRect/>
        <a:stretch>
          <a:fillRect/>
        </a:stretch>
      </xdr:blipFill>
      <xdr:spPr bwMode="auto">
        <a:xfrm>
          <a:off x="299607" y="143131309"/>
          <a:ext cx="3440212" cy="1728000"/>
        </a:xfrm>
        <a:prstGeom prst="rect">
          <a:avLst/>
        </a:prstGeom>
        <a:ln>
          <a:noFill/>
        </a:ln>
        <a:effectLst>
          <a:outerShdw blurRad="292100" dist="139700" dir="2700000" algn="tl" rotWithShape="0">
            <a:srgbClr val="333333">
              <a:alpha val="65000"/>
            </a:srgbClr>
          </a:outerShdw>
        </a:effectLst>
      </xdr:spPr>
    </xdr:pic>
    <xdr:clientData/>
  </xdr:twoCellAnchor>
  <xdr:twoCellAnchor editAs="oneCell">
    <xdr:from>
      <xdr:col>5</xdr:col>
      <xdr:colOff>421894</xdr:colOff>
      <xdr:row>341</xdr:row>
      <xdr:rowOff>622300</xdr:rowOff>
    </xdr:from>
    <xdr:to>
      <xdr:col>6</xdr:col>
      <xdr:colOff>1815926</xdr:colOff>
      <xdr:row>341</xdr:row>
      <xdr:rowOff>2350300</xdr:rowOff>
    </xdr:to>
    <xdr:pic>
      <xdr:nvPicPr>
        <xdr:cNvPr id="1032" name="Picture 8" descr="https://migraciones.gov.py/uplmoo9eib8eefou3ooze4y/2025/08/Culminacion-curso-de-Ingles.png">
          <a:extLst>
            <a:ext uri="{FF2B5EF4-FFF2-40B4-BE49-F238E27FC236}">
              <a16:creationId xmlns:a16="http://schemas.microsoft.com/office/drawing/2014/main" id="{00000000-0008-0000-0000-000008040000}"/>
            </a:ext>
          </a:extLst>
        </xdr:cNvPr>
        <xdr:cNvPicPr>
          <a:picLocks noChangeAspect="1" noChangeArrowheads="1"/>
        </xdr:cNvPicPr>
      </xdr:nvPicPr>
      <xdr:blipFill>
        <a:blip xmlns:r="http://schemas.openxmlformats.org/officeDocument/2006/relationships" r:embed="rId13"/>
        <a:srcRect/>
        <a:stretch>
          <a:fillRect/>
        </a:stretch>
      </xdr:blipFill>
      <xdr:spPr bwMode="auto">
        <a:xfrm>
          <a:off x="10651744" y="143211550"/>
          <a:ext cx="3222832" cy="1728000"/>
        </a:xfrm>
        <a:prstGeom prst="rect">
          <a:avLst/>
        </a:prstGeom>
        <a:ln>
          <a:noFill/>
        </a:ln>
        <a:effectLst>
          <a:outerShdw blurRad="292100" dist="139700" dir="2700000" algn="tl" rotWithShape="0">
            <a:srgbClr val="333333">
              <a:alpha val="65000"/>
            </a:srgbClr>
          </a:outerShdw>
        </a:effectLst>
      </xdr:spPr>
    </xdr:pic>
    <xdr:clientData/>
  </xdr:twoCellAnchor>
  <xdr:twoCellAnchor editAs="oneCell">
    <xdr:from>
      <xdr:col>2</xdr:col>
      <xdr:colOff>421987</xdr:colOff>
      <xdr:row>342</xdr:row>
      <xdr:rowOff>267854</xdr:rowOff>
    </xdr:from>
    <xdr:to>
      <xdr:col>4</xdr:col>
      <xdr:colOff>930773</xdr:colOff>
      <xdr:row>342</xdr:row>
      <xdr:rowOff>2247854</xdr:rowOff>
    </xdr:to>
    <xdr:pic>
      <xdr:nvPicPr>
        <xdr:cNvPr id="1033" name="Picture 9" descr="https://migraciones.gov.py/uplmoo9eib8eefou3ooze4y/2025/08/IMG_3711.png">
          <a:extLst>
            <a:ext uri="{FF2B5EF4-FFF2-40B4-BE49-F238E27FC236}">
              <a16:creationId xmlns:a16="http://schemas.microsoft.com/office/drawing/2014/main" id="{00000000-0008-0000-0000-000009040000}"/>
            </a:ext>
          </a:extLst>
        </xdr:cNvPr>
        <xdr:cNvPicPr>
          <a:picLocks noChangeAspect="1" noChangeArrowheads="1"/>
        </xdr:cNvPicPr>
      </xdr:nvPicPr>
      <xdr:blipFill>
        <a:blip xmlns:r="http://schemas.openxmlformats.org/officeDocument/2006/relationships" r:embed="rId14"/>
        <a:srcRect/>
        <a:stretch>
          <a:fillRect/>
        </a:stretch>
      </xdr:blipFill>
      <xdr:spPr bwMode="auto">
        <a:xfrm>
          <a:off x="4403437" y="145397104"/>
          <a:ext cx="4890286" cy="1980000"/>
        </a:xfrm>
        <a:prstGeom prst="rect">
          <a:avLst/>
        </a:prstGeom>
        <a:ln>
          <a:noFill/>
        </a:ln>
        <a:effectLst>
          <a:outerShdw blurRad="292100" dist="139700" dir="2700000" algn="tl" rotWithShape="0">
            <a:srgbClr val="333333">
              <a:alpha val="65000"/>
            </a:srgbClr>
          </a:outerShdw>
        </a:effectLst>
      </xdr:spPr>
    </xdr:pic>
    <xdr:clientData/>
  </xdr:twoCellAnchor>
  <xdr:twoCellAnchor editAs="oneCell">
    <xdr:from>
      <xdr:col>5</xdr:col>
      <xdr:colOff>268723</xdr:colOff>
      <xdr:row>342</xdr:row>
      <xdr:rowOff>597477</xdr:rowOff>
    </xdr:from>
    <xdr:to>
      <xdr:col>6</xdr:col>
      <xdr:colOff>1848009</xdr:colOff>
      <xdr:row>342</xdr:row>
      <xdr:rowOff>2505477</xdr:rowOff>
    </xdr:to>
    <xdr:pic>
      <xdr:nvPicPr>
        <xdr:cNvPr id="1034" name="Picture 10" descr="https://migraciones.gov.py/uplmoo9eib8eefou3ooze4y/2025/08/9c7b7592-91e7-45fa-8a2e-5be4f6dc1b3b-960x560.jpeg">
          <a:extLst>
            <a:ext uri="{FF2B5EF4-FFF2-40B4-BE49-F238E27FC236}">
              <a16:creationId xmlns:a16="http://schemas.microsoft.com/office/drawing/2014/main" id="{00000000-0008-0000-0000-00000A040000}"/>
            </a:ext>
          </a:extLst>
        </xdr:cNvPr>
        <xdr:cNvPicPr>
          <a:picLocks noChangeAspect="1" noChangeArrowheads="1"/>
        </xdr:cNvPicPr>
      </xdr:nvPicPr>
      <xdr:blipFill>
        <a:blip xmlns:r="http://schemas.openxmlformats.org/officeDocument/2006/relationships" r:embed="rId15"/>
        <a:srcRect/>
        <a:stretch>
          <a:fillRect/>
        </a:stretch>
      </xdr:blipFill>
      <xdr:spPr bwMode="auto">
        <a:xfrm>
          <a:off x="10498573" y="145726727"/>
          <a:ext cx="3408086" cy="1908000"/>
        </a:xfrm>
        <a:prstGeom prst="rect">
          <a:avLst/>
        </a:prstGeom>
        <a:ln>
          <a:noFill/>
        </a:ln>
        <a:effectLst>
          <a:outerShdw blurRad="292100" dist="139700" dir="2700000" algn="tl" rotWithShape="0">
            <a:srgbClr val="333333">
              <a:alpha val="65000"/>
            </a:srgbClr>
          </a:outerShdw>
        </a:effectLst>
      </xdr:spPr>
    </xdr:pic>
    <xdr:clientData/>
  </xdr:twoCellAnchor>
  <xdr:twoCellAnchor editAs="oneCell">
    <xdr:from>
      <xdr:col>0</xdr:col>
      <xdr:colOff>301175</xdr:colOff>
      <xdr:row>342</xdr:row>
      <xdr:rowOff>426851</xdr:rowOff>
    </xdr:from>
    <xdr:to>
      <xdr:col>1</xdr:col>
      <xdr:colOff>1854582</xdr:colOff>
      <xdr:row>342</xdr:row>
      <xdr:rowOff>2406851</xdr:rowOff>
    </xdr:to>
    <xdr:pic>
      <xdr:nvPicPr>
        <xdr:cNvPr id="1035" name="Picture 11" descr="https://migraciones.gov.py/uplmoo9eib8eefou3ooze4y/2025/08/Capacitacion-AIRCOP.png">
          <a:extLst>
            <a:ext uri="{FF2B5EF4-FFF2-40B4-BE49-F238E27FC236}">
              <a16:creationId xmlns:a16="http://schemas.microsoft.com/office/drawing/2014/main" id="{00000000-0008-0000-0000-00000B040000}"/>
            </a:ext>
          </a:extLst>
        </xdr:cNvPr>
        <xdr:cNvPicPr>
          <a:picLocks noChangeAspect="1" noChangeArrowheads="1"/>
        </xdr:cNvPicPr>
      </xdr:nvPicPr>
      <xdr:blipFill>
        <a:blip xmlns:r="http://schemas.openxmlformats.org/officeDocument/2006/relationships" r:embed="rId16"/>
        <a:srcRect/>
        <a:stretch>
          <a:fillRect/>
        </a:stretch>
      </xdr:blipFill>
      <xdr:spPr bwMode="auto">
        <a:xfrm>
          <a:off x="301175" y="145556101"/>
          <a:ext cx="3382207" cy="1980000"/>
        </a:xfrm>
        <a:prstGeom prst="rect">
          <a:avLst/>
        </a:prstGeom>
        <a:ln>
          <a:noFill/>
        </a:ln>
        <a:effectLst>
          <a:outerShdw blurRad="292100" dist="139700" dir="2700000" algn="tl" rotWithShape="0">
            <a:srgbClr val="333333">
              <a:alpha val="65000"/>
            </a:srgbClr>
          </a:outerShdw>
        </a:effectLst>
      </xdr:spPr>
    </xdr:pic>
    <xdr:clientData/>
  </xdr:twoCellAnchor>
  <xdr:twoCellAnchor editAs="oneCell">
    <xdr:from>
      <xdr:col>2</xdr:col>
      <xdr:colOff>687614</xdr:colOff>
      <xdr:row>343</xdr:row>
      <xdr:rowOff>159656</xdr:rowOff>
    </xdr:from>
    <xdr:to>
      <xdr:col>4</xdr:col>
      <xdr:colOff>896116</xdr:colOff>
      <xdr:row>343</xdr:row>
      <xdr:rowOff>1383656</xdr:rowOff>
    </xdr:to>
    <xdr:pic>
      <xdr:nvPicPr>
        <xdr:cNvPr id="1036" name="Picture 12" descr="https://migraciones.gov.py/uplmoo9eib8eefou3ooze4y/2025/08/Reunion-EEUU-y-OIM-1-960x560.jpeg">
          <a:extLst>
            <a:ext uri="{FF2B5EF4-FFF2-40B4-BE49-F238E27FC236}">
              <a16:creationId xmlns:a16="http://schemas.microsoft.com/office/drawing/2014/main" id="{00000000-0008-0000-0000-00000C040000}"/>
            </a:ext>
          </a:extLst>
        </xdr:cNvPr>
        <xdr:cNvPicPr>
          <a:picLocks noChangeAspect="1" noChangeArrowheads="1"/>
        </xdr:cNvPicPr>
      </xdr:nvPicPr>
      <xdr:blipFill>
        <a:blip xmlns:r="http://schemas.openxmlformats.org/officeDocument/2006/relationships" r:embed="rId17"/>
        <a:srcRect/>
        <a:stretch>
          <a:fillRect/>
        </a:stretch>
      </xdr:blipFill>
      <xdr:spPr bwMode="auto">
        <a:xfrm>
          <a:off x="4669064" y="148019406"/>
          <a:ext cx="4590002" cy="1224000"/>
        </a:xfrm>
        <a:prstGeom prst="rect">
          <a:avLst/>
        </a:prstGeom>
        <a:ln>
          <a:noFill/>
        </a:ln>
        <a:effectLst>
          <a:outerShdw blurRad="292100" dist="139700" dir="2700000" algn="tl" rotWithShape="0">
            <a:srgbClr val="333333">
              <a:alpha val="65000"/>
            </a:srgbClr>
          </a:outerShdw>
        </a:effectLst>
      </xdr:spPr>
    </xdr:pic>
    <xdr:clientData/>
  </xdr:twoCellAnchor>
  <xdr:twoCellAnchor editAs="oneCell">
    <xdr:from>
      <xdr:col>0</xdr:col>
      <xdr:colOff>332017</xdr:colOff>
      <xdr:row>343</xdr:row>
      <xdr:rowOff>517978</xdr:rowOff>
    </xdr:from>
    <xdr:to>
      <xdr:col>1</xdr:col>
      <xdr:colOff>1788926</xdr:colOff>
      <xdr:row>343</xdr:row>
      <xdr:rowOff>1741978</xdr:rowOff>
    </xdr:to>
    <xdr:pic>
      <xdr:nvPicPr>
        <xdr:cNvPr id="1037" name="Picture 13" descr="https://migraciones.gov.py/uplmoo9eib8eefou3ooze4y/2025/08/ASU-2025-2.jpg">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8"/>
        <a:srcRect/>
        <a:stretch>
          <a:fillRect/>
        </a:stretch>
      </xdr:blipFill>
      <xdr:spPr bwMode="auto">
        <a:xfrm>
          <a:off x="332017" y="148377728"/>
          <a:ext cx="3285709" cy="1224000"/>
        </a:xfrm>
        <a:prstGeom prst="rect">
          <a:avLst/>
        </a:prstGeom>
        <a:ln>
          <a:noFill/>
        </a:ln>
        <a:effectLst>
          <a:outerShdw blurRad="292100" dist="139700" dir="2700000" algn="tl" rotWithShape="0">
            <a:srgbClr val="333333">
              <a:alpha val="65000"/>
            </a:srgbClr>
          </a:outerShdw>
        </a:effectLst>
      </xdr:spPr>
    </xdr:pic>
    <xdr:clientData/>
  </xdr:twoCellAnchor>
  <xdr:twoCellAnchor editAs="oneCell">
    <xdr:from>
      <xdr:col>5</xdr:col>
      <xdr:colOff>293007</xdr:colOff>
      <xdr:row>343</xdr:row>
      <xdr:rowOff>490441</xdr:rowOff>
    </xdr:from>
    <xdr:to>
      <xdr:col>6</xdr:col>
      <xdr:colOff>1708019</xdr:colOff>
      <xdr:row>343</xdr:row>
      <xdr:rowOff>1750441</xdr:rowOff>
    </xdr:to>
    <xdr:pic>
      <xdr:nvPicPr>
        <xdr:cNvPr id="1038" name="Picture 14" descr="https://migraciones.gov.py/uplmoo9eib8eefou3ooze4y/2025/08/Reunion-con-representantes-de-embajada-britanica-960x560.jpeg">
          <a:extLst>
            <a:ext uri="{FF2B5EF4-FFF2-40B4-BE49-F238E27FC236}">
              <a16:creationId xmlns:a16="http://schemas.microsoft.com/office/drawing/2014/main" id="{00000000-0008-0000-0000-00000E040000}"/>
            </a:ext>
          </a:extLst>
        </xdr:cNvPr>
        <xdr:cNvPicPr>
          <a:picLocks noChangeAspect="1" noChangeArrowheads="1"/>
        </xdr:cNvPicPr>
      </xdr:nvPicPr>
      <xdr:blipFill>
        <a:blip xmlns:r="http://schemas.openxmlformats.org/officeDocument/2006/relationships" r:embed="rId19"/>
        <a:srcRect/>
        <a:stretch>
          <a:fillRect/>
        </a:stretch>
      </xdr:blipFill>
      <xdr:spPr bwMode="auto">
        <a:xfrm>
          <a:off x="10522857" y="148350191"/>
          <a:ext cx="3243812" cy="1260000"/>
        </a:xfrm>
        <a:prstGeom prst="rect">
          <a:avLst/>
        </a:prstGeom>
        <a:ln>
          <a:noFill/>
        </a:ln>
        <a:effectLst>
          <a:outerShdw blurRad="292100" dist="139700" dir="2700000" algn="tl" rotWithShape="0">
            <a:srgbClr val="333333">
              <a:alpha val="65000"/>
            </a:srgbClr>
          </a:outerShdw>
        </a:effectLst>
      </xdr:spPr>
    </xdr:pic>
    <xdr:clientData/>
  </xdr:twoCellAnchor>
  <xdr:twoCellAnchor editAs="oneCell">
    <xdr:from>
      <xdr:col>0</xdr:col>
      <xdr:colOff>0</xdr:colOff>
      <xdr:row>344</xdr:row>
      <xdr:rowOff>452437</xdr:rowOff>
    </xdr:from>
    <xdr:to>
      <xdr:col>1</xdr:col>
      <xdr:colOff>1785937</xdr:colOff>
      <xdr:row>344</xdr:row>
      <xdr:rowOff>5024437</xdr:rowOff>
    </xdr:to>
    <xdr:pic>
      <xdr:nvPicPr>
        <xdr:cNvPr id="1039" name="Picture 15">
          <a:extLst>
            <a:ext uri="{FF2B5EF4-FFF2-40B4-BE49-F238E27FC236}">
              <a16:creationId xmlns:a16="http://schemas.microsoft.com/office/drawing/2014/main" id="{00000000-0008-0000-0000-00000F040000}"/>
            </a:ext>
          </a:extLst>
        </xdr:cNvPr>
        <xdr:cNvPicPr>
          <a:picLocks noChangeAspect="1" noChangeArrowheads="1"/>
        </xdr:cNvPicPr>
      </xdr:nvPicPr>
      <xdr:blipFill>
        <a:blip xmlns:r="http://schemas.openxmlformats.org/officeDocument/2006/relationships" r:embed="rId20"/>
        <a:srcRect/>
        <a:stretch>
          <a:fillRect/>
        </a:stretch>
      </xdr:blipFill>
      <xdr:spPr bwMode="auto">
        <a:xfrm>
          <a:off x="0" y="148542375"/>
          <a:ext cx="3524250" cy="4572000"/>
        </a:xfrm>
        <a:prstGeom prst="rect">
          <a:avLst/>
        </a:prstGeom>
        <a:noFill/>
      </xdr:spPr>
    </xdr:pic>
    <xdr:clientData/>
  </xdr:twoCellAnchor>
  <xdr:twoCellAnchor editAs="oneCell">
    <xdr:from>
      <xdr:col>2</xdr:col>
      <xdr:colOff>214311</xdr:colOff>
      <xdr:row>344</xdr:row>
      <xdr:rowOff>333375</xdr:rowOff>
    </xdr:from>
    <xdr:to>
      <xdr:col>3</xdr:col>
      <xdr:colOff>395288</xdr:colOff>
      <xdr:row>344</xdr:row>
      <xdr:rowOff>5072062</xdr:rowOff>
    </xdr:to>
    <xdr:pic>
      <xdr:nvPicPr>
        <xdr:cNvPr id="1040" name="Picture 16">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21"/>
        <a:srcRect/>
        <a:stretch>
          <a:fillRect/>
        </a:stretch>
      </xdr:blipFill>
      <xdr:spPr bwMode="auto">
        <a:xfrm>
          <a:off x="4000499" y="148423313"/>
          <a:ext cx="2833689" cy="4738687"/>
        </a:xfrm>
        <a:prstGeom prst="rect">
          <a:avLst/>
        </a:prstGeom>
        <a:noFill/>
      </xdr:spPr>
    </xdr:pic>
    <xdr:clientData/>
  </xdr:twoCellAnchor>
  <xdr:twoCellAnchor editAs="oneCell">
    <xdr:from>
      <xdr:col>4</xdr:col>
      <xdr:colOff>381000</xdr:colOff>
      <xdr:row>344</xdr:row>
      <xdr:rowOff>238125</xdr:rowOff>
    </xdr:from>
    <xdr:to>
      <xdr:col>6</xdr:col>
      <xdr:colOff>2000250</xdr:colOff>
      <xdr:row>345</xdr:row>
      <xdr:rowOff>0</xdr:rowOff>
    </xdr:to>
    <xdr:pic>
      <xdr:nvPicPr>
        <xdr:cNvPr id="1042" name="Picture 18">
          <a:extLst>
            <a:ext uri="{FF2B5EF4-FFF2-40B4-BE49-F238E27FC236}">
              <a16:creationId xmlns:a16="http://schemas.microsoft.com/office/drawing/2014/main" id="{00000000-0008-0000-0000-000012040000}"/>
            </a:ext>
          </a:extLst>
        </xdr:cNvPr>
        <xdr:cNvPicPr>
          <a:picLocks noChangeAspect="1" noChangeArrowheads="1"/>
        </xdr:cNvPicPr>
      </xdr:nvPicPr>
      <xdr:blipFill>
        <a:blip xmlns:r="http://schemas.openxmlformats.org/officeDocument/2006/relationships" r:embed="rId22"/>
        <a:srcRect/>
        <a:stretch>
          <a:fillRect/>
        </a:stretch>
      </xdr:blipFill>
      <xdr:spPr bwMode="auto">
        <a:xfrm>
          <a:off x="7667625" y="148328063"/>
          <a:ext cx="5143500" cy="4952999"/>
        </a:xfrm>
        <a:prstGeom prst="rect">
          <a:avLst/>
        </a:prstGeom>
        <a:noFill/>
      </xdr:spPr>
    </xdr:pic>
    <xdr:clientData/>
  </xdr:twoCellAnchor>
  <xdr:twoCellAnchor editAs="oneCell">
    <xdr:from>
      <xdr:col>0</xdr:col>
      <xdr:colOff>0</xdr:colOff>
      <xdr:row>345</xdr:row>
      <xdr:rowOff>0</xdr:rowOff>
    </xdr:from>
    <xdr:to>
      <xdr:col>2</xdr:col>
      <xdr:colOff>2012950</xdr:colOff>
      <xdr:row>345</xdr:row>
      <xdr:rowOff>3916561</xdr:rowOff>
    </xdr:to>
    <xdr:pic>
      <xdr:nvPicPr>
        <xdr:cNvPr id="27" name="26 Imagen" descr="2021.jpg">
          <a:extLst>
            <a:ext uri="{FF2B5EF4-FFF2-40B4-BE49-F238E27FC236}">
              <a16:creationId xmlns:a16="http://schemas.microsoft.com/office/drawing/2014/main" id="{00000000-0008-0000-0000-00001B000000}"/>
            </a:ext>
          </a:extLst>
        </xdr:cNvPr>
        <xdr:cNvPicPr>
          <a:picLocks noChangeAspect="1"/>
        </xdr:cNvPicPr>
      </xdr:nvPicPr>
      <xdr:blipFill>
        <a:blip xmlns:r="http://schemas.openxmlformats.org/officeDocument/2006/relationships" r:embed="rId23"/>
        <a:stretch>
          <a:fillRect/>
        </a:stretch>
      </xdr:blipFill>
      <xdr:spPr>
        <a:xfrm>
          <a:off x="0" y="153281063"/>
          <a:ext cx="5715000" cy="3916561"/>
        </a:xfrm>
        <a:prstGeom prst="rect">
          <a:avLst/>
        </a:prstGeom>
      </xdr:spPr>
    </xdr:pic>
    <xdr:clientData/>
  </xdr:twoCellAnchor>
  <xdr:twoCellAnchor editAs="oneCell">
    <xdr:from>
      <xdr:col>3</xdr:col>
      <xdr:colOff>190501</xdr:colOff>
      <xdr:row>345</xdr:row>
      <xdr:rowOff>119062</xdr:rowOff>
    </xdr:from>
    <xdr:to>
      <xdr:col>6</xdr:col>
      <xdr:colOff>1969558</xdr:colOff>
      <xdr:row>345</xdr:row>
      <xdr:rowOff>3986211</xdr:rowOff>
    </xdr:to>
    <xdr:pic>
      <xdr:nvPicPr>
        <xdr:cNvPr id="28" name="27 Imagen" descr="2022.jpg">
          <a:extLst>
            <a:ext uri="{FF2B5EF4-FFF2-40B4-BE49-F238E27FC236}">
              <a16:creationId xmlns:a16="http://schemas.microsoft.com/office/drawing/2014/main" id="{00000000-0008-0000-0000-00001C000000}"/>
            </a:ext>
          </a:extLst>
        </xdr:cNvPr>
        <xdr:cNvPicPr>
          <a:picLocks noChangeAspect="1"/>
        </xdr:cNvPicPr>
      </xdr:nvPicPr>
      <xdr:blipFill>
        <a:blip xmlns:r="http://schemas.openxmlformats.org/officeDocument/2006/relationships" r:embed="rId24"/>
        <a:stretch>
          <a:fillRect/>
        </a:stretch>
      </xdr:blipFill>
      <xdr:spPr>
        <a:xfrm>
          <a:off x="5905501" y="153400125"/>
          <a:ext cx="6874932" cy="3867149"/>
        </a:xfrm>
        <a:prstGeom prst="rect">
          <a:avLst/>
        </a:prstGeom>
      </xdr:spPr>
    </xdr:pic>
    <xdr:clientData/>
  </xdr:twoCellAnchor>
  <xdr:twoCellAnchor editAs="oneCell">
    <xdr:from>
      <xdr:col>0</xdr:col>
      <xdr:colOff>333375</xdr:colOff>
      <xdr:row>346</xdr:row>
      <xdr:rowOff>261938</xdr:rowOff>
    </xdr:from>
    <xdr:to>
      <xdr:col>3</xdr:col>
      <xdr:colOff>466725</xdr:colOff>
      <xdr:row>346</xdr:row>
      <xdr:rowOff>3833813</xdr:rowOff>
    </xdr:to>
    <xdr:pic>
      <xdr:nvPicPr>
        <xdr:cNvPr id="29" name="28 Imagen" descr="2023.jpg">
          <a:extLst>
            <a:ext uri="{FF2B5EF4-FFF2-40B4-BE49-F238E27FC236}">
              <a16:creationId xmlns:a16="http://schemas.microsoft.com/office/drawing/2014/main" id="{00000000-0008-0000-0000-00001D000000}"/>
            </a:ext>
          </a:extLst>
        </xdr:cNvPr>
        <xdr:cNvPicPr>
          <a:picLocks noChangeAspect="1"/>
        </xdr:cNvPicPr>
      </xdr:nvPicPr>
      <xdr:blipFill>
        <a:blip xmlns:r="http://schemas.openxmlformats.org/officeDocument/2006/relationships" r:embed="rId25"/>
        <a:stretch>
          <a:fillRect/>
        </a:stretch>
      </xdr:blipFill>
      <xdr:spPr>
        <a:xfrm>
          <a:off x="333375" y="157567313"/>
          <a:ext cx="6572250" cy="3571875"/>
        </a:xfrm>
        <a:prstGeom prst="rect">
          <a:avLst/>
        </a:prstGeom>
      </xdr:spPr>
    </xdr:pic>
    <xdr:clientData/>
  </xdr:twoCellAnchor>
  <xdr:twoCellAnchor editAs="oneCell">
    <xdr:from>
      <xdr:col>4</xdr:col>
      <xdr:colOff>142874</xdr:colOff>
      <xdr:row>346</xdr:row>
      <xdr:rowOff>119063</xdr:rowOff>
    </xdr:from>
    <xdr:to>
      <xdr:col>6</xdr:col>
      <xdr:colOff>2024063</xdr:colOff>
      <xdr:row>346</xdr:row>
      <xdr:rowOff>3762376</xdr:rowOff>
    </xdr:to>
    <xdr:pic>
      <xdr:nvPicPr>
        <xdr:cNvPr id="30" name="29 Imagen" descr="2024.jpg">
          <a:extLst>
            <a:ext uri="{FF2B5EF4-FFF2-40B4-BE49-F238E27FC236}">
              <a16:creationId xmlns:a16="http://schemas.microsoft.com/office/drawing/2014/main" id="{00000000-0008-0000-0000-00001E000000}"/>
            </a:ext>
          </a:extLst>
        </xdr:cNvPr>
        <xdr:cNvPicPr>
          <a:picLocks noChangeAspect="1"/>
        </xdr:cNvPicPr>
      </xdr:nvPicPr>
      <xdr:blipFill>
        <a:blip xmlns:r="http://schemas.openxmlformats.org/officeDocument/2006/relationships" r:embed="rId26"/>
        <a:stretch>
          <a:fillRect/>
        </a:stretch>
      </xdr:blipFill>
      <xdr:spPr>
        <a:xfrm>
          <a:off x="7429499" y="157424438"/>
          <a:ext cx="5405439" cy="364331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dmin/Desktop/Rendicion%20de%20Cuentas%202025%20DEGAF.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User/Downloads/GABINETE/Resumen%20de%20la%20atenci&#243;n%20de%20consultas%20-%20Anexo%20Tercer%20Trimestre%20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TRIZ RCC_23"/>
    </sheetNames>
    <sheetDataSet>
      <sheetData sheetId="0">
        <row r="146">
          <cell r="D146" t="str">
            <v>PRESUPUESTADO</v>
          </cell>
          <cell r="E146" t="str">
            <v>EJECUTADO</v>
          </cell>
          <cell r="F146" t="str">
            <v>SALDOS</v>
          </cell>
          <cell r="G146" t="str">
            <v>%</v>
          </cell>
        </row>
        <row r="147">
          <cell r="B147">
            <v>100</v>
          </cell>
          <cell r="C147" t="str">
            <v>SERVICIOS PERSONALES</v>
          </cell>
          <cell r="D147">
            <v>57374667254</v>
          </cell>
          <cell r="E147">
            <v>10751858932</v>
          </cell>
          <cell r="F147">
            <v>5838960861</v>
          </cell>
          <cell r="G147">
            <v>0.18739732091867445</v>
          </cell>
        </row>
        <row r="148">
          <cell r="B148">
            <v>200</v>
          </cell>
          <cell r="C148" t="str">
            <v>SERVICIOS NO PERSONALES</v>
          </cell>
          <cell r="D148">
            <v>18695626000</v>
          </cell>
          <cell r="E148">
            <v>4831821641</v>
          </cell>
          <cell r="F148">
            <v>1534243001</v>
          </cell>
          <cell r="G148">
            <v>0.25844663564622011</v>
          </cell>
        </row>
        <row r="149">
          <cell r="B149">
            <v>300</v>
          </cell>
          <cell r="C149" t="str">
            <v>BIENES DE CONSUMO</v>
          </cell>
          <cell r="D149">
            <v>4049582523</v>
          </cell>
          <cell r="E149">
            <v>91881346</v>
          </cell>
          <cell r="F149">
            <v>474873971</v>
          </cell>
          <cell r="G149">
            <v>2.2689090907062868E-2</v>
          </cell>
        </row>
        <row r="150">
          <cell r="B150">
            <v>500</v>
          </cell>
          <cell r="C150" t="str">
            <v>INVERSION FISICA</v>
          </cell>
          <cell r="D150">
            <v>6455200000</v>
          </cell>
          <cell r="E150">
            <v>1066743350</v>
          </cell>
          <cell r="F150">
            <v>2578956650</v>
          </cell>
          <cell r="G150">
            <v>0.16525333839385301</v>
          </cell>
        </row>
        <row r="151">
          <cell r="B151">
            <v>800</v>
          </cell>
          <cell r="C151" t="str">
            <v>TRANSFERENCIAS</v>
          </cell>
          <cell r="D151">
            <v>1536221892</v>
          </cell>
          <cell r="E151">
            <v>217121892</v>
          </cell>
          <cell r="F151">
            <v>106994394</v>
          </cell>
          <cell r="G151">
            <v>0.14133498105363546</v>
          </cell>
        </row>
        <row r="152">
          <cell r="B152">
            <v>900</v>
          </cell>
          <cell r="C152" t="str">
            <v>OTROS GASTOS</v>
          </cell>
          <cell r="D152">
            <v>130000000</v>
          </cell>
          <cell r="E152">
            <v>23005606</v>
          </cell>
          <cell r="F152">
            <v>0</v>
          </cell>
          <cell r="G152">
            <v>0.17696619999999999</v>
          </cell>
        </row>
        <row r="153">
          <cell r="B153">
            <v>0</v>
          </cell>
          <cell r="C153" t="str">
            <v>TOTALES</v>
          </cell>
          <cell r="D153">
            <v>88241297669</v>
          </cell>
          <cell r="E153">
            <v>16982432767</v>
          </cell>
          <cell r="F153">
            <v>10534028877</v>
          </cell>
          <cell r="G153">
            <v>0.19245447670888105</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OVIEMBRE"/>
    </sheetNames>
    <sheetDataSet>
      <sheetData sheetId="0">
        <row r="4">
          <cell r="D4" t="str">
            <v>JULIO</v>
          </cell>
          <cell r="E4" t="str">
            <v>AGOSTO</v>
          </cell>
          <cell r="F4" t="str">
            <v>SEPTIEMBRE</v>
          </cell>
        </row>
        <row r="5">
          <cell r="C5" t="str">
            <v>LÍNEA BAJA</v>
          </cell>
          <cell r="D5">
            <v>2141</v>
          </cell>
          <cell r="E5">
            <v>1760</v>
          </cell>
          <cell r="F5">
            <v>1641</v>
          </cell>
        </row>
        <row r="6">
          <cell r="C6" t="str">
            <v>E-MAIL</v>
          </cell>
          <cell r="D6">
            <v>939</v>
          </cell>
          <cell r="E6">
            <v>868</v>
          </cell>
          <cell r="F6">
            <v>963</v>
          </cell>
        </row>
        <row r="7">
          <cell r="C7" t="str">
            <v>FACEBOOK</v>
          </cell>
          <cell r="D7">
            <v>44</v>
          </cell>
          <cell r="E7">
            <v>40</v>
          </cell>
          <cell r="F7">
            <v>46</v>
          </cell>
        </row>
        <row r="8">
          <cell r="C8" t="str">
            <v>INSTAGRAM</v>
          </cell>
          <cell r="D8">
            <v>119</v>
          </cell>
          <cell r="E8">
            <v>143</v>
          </cell>
          <cell r="F8">
            <v>111</v>
          </cell>
        </row>
        <row r="9">
          <cell r="C9" t="str">
            <v>X</v>
          </cell>
          <cell r="D9">
            <v>4</v>
          </cell>
          <cell r="E9">
            <v>2</v>
          </cell>
          <cell r="F9">
            <v>1</v>
          </cell>
        </row>
      </sheetData>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migraciones.gov.py/informacion-publica-ley-5282-14/" TargetMode="External"/><Relationship Id="rId13" Type="http://schemas.openxmlformats.org/officeDocument/2006/relationships/hyperlink" Target="https://adminaip.paraguay.gov.py/" TargetMode="External"/><Relationship Id="rId18" Type="http://schemas.openxmlformats.org/officeDocument/2006/relationships/hyperlink" Target="https://migraciones.gov.py/transparencia-ley-5189-14/" TargetMode="External"/><Relationship Id="rId26" Type="http://schemas.openxmlformats.org/officeDocument/2006/relationships/hyperlink" Target="https://migraciones.gov.py/transparencia-ley-5189-14/" TargetMode="External"/><Relationship Id="rId3" Type="http://schemas.openxmlformats.org/officeDocument/2006/relationships/hyperlink" Target="https://migraciones.gov.py/transparencia-ley-5189-14/" TargetMode="External"/><Relationship Id="rId21" Type="http://schemas.openxmlformats.org/officeDocument/2006/relationships/hyperlink" Target="https://adminaip.paraguay.gov.py/" TargetMode="External"/><Relationship Id="rId7" Type="http://schemas.openxmlformats.org/officeDocument/2006/relationships/hyperlink" Target="https://migraciones.gov.py/informacion-publica-ley-5282-14/" TargetMode="External"/><Relationship Id="rId12" Type="http://schemas.openxmlformats.org/officeDocument/2006/relationships/hyperlink" Target="https://migraciones.gov.py/informacion-publica-ley-5282-14/" TargetMode="External"/><Relationship Id="rId17" Type="http://schemas.openxmlformats.org/officeDocument/2006/relationships/hyperlink" Target="https://migraciones.gov.py/transparencia-ley-5189-14/" TargetMode="External"/><Relationship Id="rId25" Type="http://schemas.openxmlformats.org/officeDocument/2006/relationships/hyperlink" Target="https://migraciones.gov.py/informacion-publica-ley-5282-14/" TargetMode="External"/><Relationship Id="rId2" Type="http://schemas.openxmlformats.org/officeDocument/2006/relationships/hyperlink" Target="https://migraciones.gov.py/transparencia-ley-5189-14/" TargetMode="External"/><Relationship Id="rId16" Type="http://schemas.openxmlformats.org/officeDocument/2006/relationships/hyperlink" Target="https://adminaip.paraguay.gov.py/" TargetMode="External"/><Relationship Id="rId20" Type="http://schemas.openxmlformats.org/officeDocument/2006/relationships/hyperlink" Target="https://adminaip.paraguay.gov.py/" TargetMode="External"/><Relationship Id="rId29" Type="http://schemas.openxmlformats.org/officeDocument/2006/relationships/printerSettings" Target="../printerSettings/printerSettings1.bin"/><Relationship Id="rId1" Type="http://schemas.openxmlformats.org/officeDocument/2006/relationships/hyperlink" Target="https://migraciones.gov.py/transparencia-ley-5189-14/" TargetMode="External"/><Relationship Id="rId6" Type="http://schemas.openxmlformats.org/officeDocument/2006/relationships/hyperlink" Target="https://migraciones.gov.py/transparencia-ley-5189-14/" TargetMode="External"/><Relationship Id="rId11" Type="http://schemas.openxmlformats.org/officeDocument/2006/relationships/hyperlink" Target="https://migraciones.gov.py/informacion-publica-ley-5282-14/" TargetMode="External"/><Relationship Id="rId24" Type="http://schemas.openxmlformats.org/officeDocument/2006/relationships/hyperlink" Target="https://migraciones.gov.py/informacion-publica-ley-5282-14/" TargetMode="External"/><Relationship Id="rId5" Type="http://schemas.openxmlformats.org/officeDocument/2006/relationships/hyperlink" Target="https://migraciones.gov.py/transparencia-ley-5189-14/" TargetMode="External"/><Relationship Id="rId15" Type="http://schemas.openxmlformats.org/officeDocument/2006/relationships/hyperlink" Target="https://adminaip.paraguay.gov.py/" TargetMode="External"/><Relationship Id="rId23" Type="http://schemas.openxmlformats.org/officeDocument/2006/relationships/hyperlink" Target="https://migraciones.gov.py/informacion-publica-ley-5282-14/" TargetMode="External"/><Relationship Id="rId28" Type="http://schemas.openxmlformats.org/officeDocument/2006/relationships/hyperlink" Target="https://migraciones.gov.py/wp-content/uploads/2025/07/RES-DNM-N%C2%B0-597-APRUEBA-EL-PLAN-Y-CRONOGRAMA-DE-RCC.pdf" TargetMode="External"/><Relationship Id="rId10" Type="http://schemas.openxmlformats.org/officeDocument/2006/relationships/hyperlink" Target="https://migraciones.gov.py/informacion-publica-ley-5282-14/" TargetMode="External"/><Relationship Id="rId19" Type="http://schemas.openxmlformats.org/officeDocument/2006/relationships/hyperlink" Target="https://adminaip.paraguay.gov.py/" TargetMode="External"/><Relationship Id="rId31" Type="http://schemas.openxmlformats.org/officeDocument/2006/relationships/vmlDrawing" Target="../drawings/vmlDrawing1.vml"/><Relationship Id="rId4" Type="http://schemas.openxmlformats.org/officeDocument/2006/relationships/hyperlink" Target="https://migraciones.gov.py/transparencia-ley-5189-14/" TargetMode="External"/><Relationship Id="rId9" Type="http://schemas.openxmlformats.org/officeDocument/2006/relationships/hyperlink" Target="https://migraciones.gov.py/informacion-publica-ley-5282-14/" TargetMode="External"/><Relationship Id="rId14" Type="http://schemas.openxmlformats.org/officeDocument/2006/relationships/hyperlink" Target="https://adminaip.paraguay.gov.py/" TargetMode="External"/><Relationship Id="rId22" Type="http://schemas.openxmlformats.org/officeDocument/2006/relationships/hyperlink" Target="https://migraciones.gov.py/informacion-publica-ley-5282-14/" TargetMode="External"/><Relationship Id="rId27" Type="http://schemas.openxmlformats.org/officeDocument/2006/relationships/hyperlink" Target="https://migraciones.gov.py/wp-content/uploads/2025/07/RES-368-CONFORMACION-COMITE.pdf" TargetMode="External"/><Relationship Id="rId30"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359"/>
  <sheetViews>
    <sheetView tabSelected="1" topLeftCell="A344" zoomScaleNormal="100" workbookViewId="0">
      <selection activeCell="A307" sqref="A307:XFD313"/>
    </sheetView>
  </sheetViews>
  <sheetFormatPr baseColWidth="10" defaultColWidth="9.1796875" defaultRowHeight="14.5"/>
  <cols>
    <col min="1" max="1" width="26.1796875" style="2" customWidth="1"/>
    <col min="2" max="2" width="30.81640625" style="173" customWidth="1"/>
    <col min="3" max="3" width="39.1796875" style="227" customWidth="1"/>
    <col min="4" max="4" width="23.54296875" style="52" customWidth="1"/>
    <col min="5" max="5" width="26.7265625" style="52" customWidth="1"/>
    <col min="6" max="6" width="26.1796875" style="52" customWidth="1"/>
    <col min="7" max="7" width="30.453125" style="52" customWidth="1"/>
    <col min="8" max="8" width="21.26953125" style="2" customWidth="1"/>
    <col min="9" max="16384" width="9.1796875" style="2"/>
  </cols>
  <sheetData>
    <row r="1" spans="1:8" ht="23">
      <c r="A1" s="107" t="s">
        <v>110</v>
      </c>
      <c r="B1" s="107"/>
      <c r="C1" s="107"/>
      <c r="D1" s="107"/>
      <c r="E1" s="107"/>
      <c r="F1" s="107"/>
      <c r="G1" s="107"/>
      <c r="H1" s="1"/>
    </row>
    <row r="2" spans="1:8" ht="19.5">
      <c r="A2" s="107"/>
      <c r="B2" s="107"/>
      <c r="C2" s="107"/>
      <c r="D2" s="107"/>
      <c r="E2" s="107"/>
      <c r="F2" s="107"/>
      <c r="G2" s="107"/>
      <c r="H2" s="3"/>
    </row>
    <row r="3" spans="1:8" ht="18">
      <c r="A3" s="67" t="s">
        <v>0</v>
      </c>
      <c r="B3" s="108"/>
      <c r="C3" s="108"/>
      <c r="D3" s="108"/>
      <c r="E3" s="108"/>
      <c r="F3" s="108"/>
      <c r="G3" s="108"/>
      <c r="H3" s="4"/>
    </row>
    <row r="4" spans="1:8" ht="18">
      <c r="A4" s="28" t="s">
        <v>1</v>
      </c>
      <c r="B4" s="164" t="s">
        <v>111</v>
      </c>
      <c r="C4" s="221"/>
      <c r="D4" s="174"/>
      <c r="E4" s="174"/>
      <c r="F4" s="174"/>
      <c r="G4" s="175"/>
      <c r="H4" s="4"/>
    </row>
    <row r="5" spans="1:8" ht="18">
      <c r="A5" s="27" t="s">
        <v>2</v>
      </c>
      <c r="B5" s="142" t="s">
        <v>112</v>
      </c>
      <c r="C5" s="143"/>
      <c r="D5" s="143"/>
      <c r="E5" s="143"/>
      <c r="F5" s="143"/>
      <c r="G5" s="144"/>
      <c r="H5" s="4"/>
    </row>
    <row r="6" spans="1:8" ht="18">
      <c r="A6" s="109" t="s">
        <v>3</v>
      </c>
      <c r="B6" s="109"/>
      <c r="C6" s="110"/>
      <c r="D6" s="110"/>
      <c r="E6" s="110"/>
      <c r="F6" s="110"/>
      <c r="G6" s="110"/>
      <c r="H6" s="4"/>
    </row>
    <row r="7" spans="1:8" ht="15" customHeight="1">
      <c r="A7" s="112" t="s">
        <v>425</v>
      </c>
      <c r="B7" s="113"/>
      <c r="C7" s="113"/>
      <c r="D7" s="113"/>
      <c r="E7" s="113"/>
      <c r="F7" s="113"/>
      <c r="G7" s="114"/>
      <c r="H7" s="4"/>
    </row>
    <row r="8" spans="1:8" ht="15" customHeight="1">
      <c r="A8" s="115"/>
      <c r="B8" s="116"/>
      <c r="C8" s="116"/>
      <c r="D8" s="116"/>
      <c r="E8" s="116"/>
      <c r="F8" s="116"/>
      <c r="G8" s="117"/>
      <c r="H8" s="4"/>
    </row>
    <row r="9" spans="1:8" ht="15" customHeight="1">
      <c r="A9" s="115"/>
      <c r="B9" s="116"/>
      <c r="C9" s="116"/>
      <c r="D9" s="116"/>
      <c r="E9" s="116"/>
      <c r="F9" s="116"/>
      <c r="G9" s="117"/>
      <c r="H9" s="4"/>
    </row>
    <row r="10" spans="1:8" ht="15" hidden="1" customHeight="1">
      <c r="A10" s="115"/>
      <c r="B10" s="116"/>
      <c r="C10" s="116"/>
      <c r="D10" s="116"/>
      <c r="E10" s="116"/>
      <c r="F10" s="116"/>
      <c r="G10" s="117"/>
      <c r="H10" s="4"/>
    </row>
    <row r="11" spans="1:8" ht="15" hidden="1" customHeight="1">
      <c r="A11" s="118"/>
      <c r="B11" s="119"/>
      <c r="C11" s="119"/>
      <c r="D11" s="119"/>
      <c r="E11" s="119"/>
      <c r="F11" s="119"/>
      <c r="G11" s="120"/>
      <c r="H11" s="4"/>
    </row>
    <row r="12" spans="1:8" s="6" customFormat="1" ht="18">
      <c r="A12" s="67" t="s">
        <v>69</v>
      </c>
      <c r="B12" s="67"/>
      <c r="C12" s="67"/>
      <c r="D12" s="67"/>
      <c r="E12" s="67"/>
      <c r="F12" s="67"/>
      <c r="G12" s="67"/>
      <c r="H12" s="5"/>
    </row>
    <row r="13" spans="1:8" s="6" customFormat="1" ht="36" customHeight="1">
      <c r="A13" s="145" t="s">
        <v>426</v>
      </c>
      <c r="B13" s="111"/>
      <c r="C13" s="111"/>
      <c r="D13" s="111"/>
      <c r="E13" s="111"/>
      <c r="F13" s="111"/>
      <c r="G13" s="111"/>
      <c r="H13" s="5"/>
    </row>
    <row r="14" spans="1:8" ht="18">
      <c r="A14" s="157" t="s">
        <v>4</v>
      </c>
      <c r="B14" s="158" t="s">
        <v>5</v>
      </c>
      <c r="C14" s="159"/>
      <c r="D14" s="109" t="s">
        <v>6</v>
      </c>
      <c r="E14" s="109"/>
      <c r="F14" s="109" t="s">
        <v>7</v>
      </c>
      <c r="G14" s="109"/>
      <c r="H14" s="4"/>
    </row>
    <row r="15" spans="1:8" ht="15.5">
      <c r="A15" s="147">
        <v>1</v>
      </c>
      <c r="B15" s="148" t="s">
        <v>113</v>
      </c>
      <c r="C15" s="149"/>
      <c r="D15" s="150" t="s">
        <v>114</v>
      </c>
      <c r="E15" s="151"/>
      <c r="F15" s="150" t="s">
        <v>115</v>
      </c>
      <c r="G15" s="151"/>
      <c r="H15" s="4"/>
    </row>
    <row r="16" spans="1:8" ht="15.5">
      <c r="A16" s="147">
        <v>2</v>
      </c>
      <c r="B16" s="152" t="s">
        <v>116</v>
      </c>
      <c r="C16" s="152"/>
      <c r="D16" s="153" t="s">
        <v>117</v>
      </c>
      <c r="E16" s="153"/>
      <c r="F16" s="150" t="s">
        <v>118</v>
      </c>
      <c r="G16" s="151"/>
      <c r="H16" s="4"/>
    </row>
    <row r="17" spans="1:8" ht="15.5">
      <c r="A17" s="147">
        <v>3</v>
      </c>
      <c r="B17" s="152" t="s">
        <v>119</v>
      </c>
      <c r="C17" s="152"/>
      <c r="D17" s="153" t="s">
        <v>120</v>
      </c>
      <c r="E17" s="153"/>
      <c r="F17" s="150" t="s">
        <v>121</v>
      </c>
      <c r="G17" s="151"/>
      <c r="H17" s="4"/>
    </row>
    <row r="18" spans="1:8" ht="15.5">
      <c r="A18" s="147">
        <v>4</v>
      </c>
      <c r="B18" s="152" t="s">
        <v>122</v>
      </c>
      <c r="C18" s="152"/>
      <c r="D18" s="153" t="s">
        <v>123</v>
      </c>
      <c r="E18" s="153"/>
      <c r="F18" s="150" t="s">
        <v>118</v>
      </c>
      <c r="G18" s="151"/>
      <c r="H18" s="4"/>
    </row>
    <row r="19" spans="1:8" ht="15.5">
      <c r="A19" s="147">
        <v>5</v>
      </c>
      <c r="B19" s="152" t="s">
        <v>124</v>
      </c>
      <c r="C19" s="152"/>
      <c r="D19" s="153" t="s">
        <v>125</v>
      </c>
      <c r="E19" s="153"/>
      <c r="F19" s="150" t="s">
        <v>121</v>
      </c>
      <c r="G19" s="151"/>
      <c r="H19" s="4"/>
    </row>
    <row r="20" spans="1:8" ht="15.5">
      <c r="A20" s="147">
        <v>6</v>
      </c>
      <c r="B20" s="152" t="s">
        <v>126</v>
      </c>
      <c r="C20" s="152"/>
      <c r="D20" s="150" t="s">
        <v>127</v>
      </c>
      <c r="E20" s="151"/>
      <c r="F20" s="150" t="s">
        <v>128</v>
      </c>
      <c r="G20" s="151"/>
      <c r="H20" s="4"/>
    </row>
    <row r="21" spans="1:8" ht="15.5">
      <c r="A21" s="147">
        <v>7</v>
      </c>
      <c r="B21" s="152" t="s">
        <v>129</v>
      </c>
      <c r="C21" s="152"/>
      <c r="D21" s="153" t="s">
        <v>130</v>
      </c>
      <c r="E21" s="153"/>
      <c r="F21" s="150" t="s">
        <v>131</v>
      </c>
      <c r="G21" s="151"/>
      <c r="H21" s="4"/>
    </row>
    <row r="22" spans="1:8" ht="15.5">
      <c r="A22" s="147">
        <v>8</v>
      </c>
      <c r="B22" s="152" t="s">
        <v>132</v>
      </c>
      <c r="C22" s="152"/>
      <c r="D22" s="153" t="s">
        <v>133</v>
      </c>
      <c r="E22" s="153"/>
      <c r="F22" s="150" t="s">
        <v>131</v>
      </c>
      <c r="G22" s="151"/>
      <c r="H22" s="4"/>
    </row>
    <row r="23" spans="1:8" ht="15.5">
      <c r="A23" s="147">
        <v>9</v>
      </c>
      <c r="B23" s="152" t="s">
        <v>134</v>
      </c>
      <c r="C23" s="152"/>
      <c r="D23" s="153" t="s">
        <v>135</v>
      </c>
      <c r="E23" s="153"/>
      <c r="F23" s="150" t="s">
        <v>131</v>
      </c>
      <c r="G23" s="151"/>
      <c r="H23" s="4"/>
    </row>
    <row r="24" spans="1:8" ht="15.5">
      <c r="A24" s="147">
        <v>10</v>
      </c>
      <c r="B24" s="152" t="s">
        <v>136</v>
      </c>
      <c r="C24" s="152"/>
      <c r="D24" s="153" t="s">
        <v>137</v>
      </c>
      <c r="E24" s="153"/>
      <c r="F24" s="150" t="s">
        <v>131</v>
      </c>
      <c r="G24" s="151"/>
      <c r="H24" s="4"/>
    </row>
    <row r="25" spans="1:8" ht="15.5">
      <c r="A25" s="147">
        <v>11</v>
      </c>
      <c r="B25" s="154" t="s">
        <v>138</v>
      </c>
      <c r="C25" s="154"/>
      <c r="D25" s="153" t="s">
        <v>139</v>
      </c>
      <c r="E25" s="153"/>
      <c r="F25" s="150" t="s">
        <v>128</v>
      </c>
      <c r="G25" s="151"/>
      <c r="H25" s="4"/>
    </row>
    <row r="26" spans="1:8" ht="15.5">
      <c r="A26" s="147">
        <v>12</v>
      </c>
      <c r="B26" s="148" t="s">
        <v>140</v>
      </c>
      <c r="C26" s="149"/>
      <c r="D26" s="150" t="s">
        <v>141</v>
      </c>
      <c r="E26" s="151"/>
      <c r="F26" s="150" t="s">
        <v>142</v>
      </c>
      <c r="G26" s="151"/>
      <c r="H26" s="4"/>
    </row>
    <row r="27" spans="1:8" ht="15.5">
      <c r="A27" s="147">
        <v>13</v>
      </c>
      <c r="B27" s="148" t="s">
        <v>143</v>
      </c>
      <c r="C27" s="149"/>
      <c r="D27" s="150" t="s">
        <v>144</v>
      </c>
      <c r="E27" s="151"/>
      <c r="F27" s="150" t="s">
        <v>128</v>
      </c>
      <c r="G27" s="151"/>
      <c r="H27" s="4"/>
    </row>
    <row r="28" spans="1:8" ht="15.5">
      <c r="A28" s="147">
        <v>14</v>
      </c>
      <c r="B28" s="152" t="s">
        <v>145</v>
      </c>
      <c r="C28" s="152"/>
      <c r="D28" s="153" t="s">
        <v>146</v>
      </c>
      <c r="E28" s="153"/>
      <c r="F28" s="150" t="s">
        <v>418</v>
      </c>
      <c r="G28" s="151"/>
      <c r="H28" s="4"/>
    </row>
    <row r="29" spans="1:8" ht="33" customHeight="1">
      <c r="A29" s="147">
        <v>15</v>
      </c>
      <c r="B29" s="152" t="s">
        <v>147</v>
      </c>
      <c r="C29" s="152"/>
      <c r="D29" s="153" t="s">
        <v>148</v>
      </c>
      <c r="E29" s="153"/>
      <c r="F29" s="155" t="s">
        <v>149</v>
      </c>
      <c r="G29" s="156"/>
      <c r="H29" s="4"/>
    </row>
    <row r="30" spans="1:8" ht="30.75" customHeight="1">
      <c r="A30" s="147">
        <v>16</v>
      </c>
      <c r="B30" s="152" t="s">
        <v>150</v>
      </c>
      <c r="C30" s="152"/>
      <c r="D30" s="153" t="s">
        <v>429</v>
      </c>
      <c r="E30" s="153"/>
      <c r="F30" s="155" t="s">
        <v>151</v>
      </c>
      <c r="G30" s="156"/>
      <c r="H30" s="4"/>
    </row>
    <row r="31" spans="1:8" ht="15.5">
      <c r="A31" s="160" t="s">
        <v>157</v>
      </c>
      <c r="B31" s="160"/>
      <c r="C31" s="160"/>
      <c r="D31" s="160"/>
      <c r="E31" s="161" t="s">
        <v>158</v>
      </c>
      <c r="F31" s="161"/>
      <c r="G31" s="161"/>
      <c r="H31" s="4"/>
    </row>
    <row r="32" spans="1:8" ht="15.5">
      <c r="A32" s="162" t="s">
        <v>159</v>
      </c>
      <c r="B32" s="162"/>
      <c r="C32" s="162"/>
      <c r="D32" s="162"/>
      <c r="E32" s="161" t="s">
        <v>160</v>
      </c>
      <c r="F32" s="161"/>
      <c r="G32" s="161"/>
      <c r="H32" s="4"/>
    </row>
    <row r="33" spans="1:8" ht="15.75" customHeight="1">
      <c r="A33" s="162" t="s">
        <v>161</v>
      </c>
      <c r="B33" s="162"/>
      <c r="C33" s="162"/>
      <c r="D33" s="162"/>
      <c r="E33" s="161" t="s">
        <v>162</v>
      </c>
      <c r="F33" s="161"/>
      <c r="G33" s="161"/>
      <c r="H33" s="4"/>
    </row>
    <row r="34" spans="1:8" ht="15.75" customHeight="1">
      <c r="A34" s="162" t="s">
        <v>163</v>
      </c>
      <c r="B34" s="162"/>
      <c r="C34" s="162"/>
      <c r="D34" s="162"/>
      <c r="E34" s="161" t="s">
        <v>164</v>
      </c>
      <c r="F34" s="161"/>
      <c r="G34" s="161"/>
      <c r="H34" s="4"/>
    </row>
    <row r="35" spans="1:8" ht="18">
      <c r="A35" s="67" t="s">
        <v>165</v>
      </c>
      <c r="B35" s="67"/>
      <c r="C35" s="67"/>
      <c r="D35" s="67"/>
      <c r="E35" s="67"/>
      <c r="F35" s="67"/>
      <c r="G35" s="67"/>
      <c r="H35" s="4"/>
    </row>
    <row r="36" spans="1:8" ht="17">
      <c r="A36" s="68" t="s">
        <v>166</v>
      </c>
      <c r="B36" s="68"/>
      <c r="C36" s="68"/>
      <c r="D36" s="68"/>
      <c r="E36" s="68"/>
      <c r="F36" s="68"/>
      <c r="G36" s="68"/>
      <c r="H36" s="4"/>
    </row>
    <row r="37" spans="1:8" ht="47.25" customHeight="1">
      <c r="A37" s="146" t="s">
        <v>427</v>
      </c>
      <c r="B37" s="73"/>
      <c r="C37" s="73"/>
      <c r="D37" s="73"/>
      <c r="E37" s="73"/>
      <c r="F37" s="73"/>
      <c r="G37" s="73"/>
      <c r="H37" s="4"/>
    </row>
    <row r="38" spans="1:8" ht="28.5" customHeight="1">
      <c r="A38" s="4"/>
      <c r="B38" s="165"/>
      <c r="C38" s="222"/>
      <c r="D38" s="19"/>
      <c r="E38" s="19"/>
      <c r="F38" s="19"/>
      <c r="G38" s="19"/>
      <c r="H38" s="4"/>
    </row>
    <row r="39" spans="1:8" ht="15.75" customHeight="1">
      <c r="A39" s="163" t="s">
        <v>96</v>
      </c>
      <c r="B39" s="163"/>
      <c r="C39" s="163"/>
      <c r="D39" s="163"/>
      <c r="E39" s="163"/>
      <c r="F39" s="163"/>
      <c r="G39" s="163"/>
      <c r="H39" s="4"/>
    </row>
    <row r="40" spans="1:8" ht="26.25" customHeight="1">
      <c r="A40" s="73" t="s">
        <v>70</v>
      </c>
      <c r="B40" s="73"/>
      <c r="C40" s="73"/>
      <c r="D40" s="73"/>
      <c r="E40" s="73"/>
      <c r="F40" s="73"/>
      <c r="G40" s="73"/>
      <c r="H40" s="4"/>
    </row>
    <row r="41" spans="1:8" ht="31">
      <c r="A41" s="20" t="s">
        <v>8</v>
      </c>
      <c r="B41" s="103" t="s">
        <v>71</v>
      </c>
      <c r="C41" s="103"/>
      <c r="D41" s="20" t="s">
        <v>9</v>
      </c>
      <c r="E41" s="103" t="s">
        <v>10</v>
      </c>
      <c r="F41" s="103"/>
      <c r="G41" s="51" t="s">
        <v>11</v>
      </c>
      <c r="H41" s="4"/>
    </row>
    <row r="42" spans="1:8" ht="86.5" customHeight="1">
      <c r="A42" s="21" t="s">
        <v>12</v>
      </c>
      <c r="B42" s="104" t="s">
        <v>167</v>
      </c>
      <c r="C42" s="105"/>
      <c r="D42" s="21" t="s">
        <v>168</v>
      </c>
      <c r="E42" s="59" t="s">
        <v>169</v>
      </c>
      <c r="F42" s="60"/>
      <c r="G42" s="21" t="s">
        <v>423</v>
      </c>
      <c r="H42" s="4"/>
    </row>
    <row r="43" spans="1:8" ht="132.5" customHeight="1">
      <c r="A43" s="21" t="s">
        <v>13</v>
      </c>
      <c r="B43" s="106" t="s">
        <v>170</v>
      </c>
      <c r="C43" s="106"/>
      <c r="D43" s="21" t="s">
        <v>168</v>
      </c>
      <c r="E43" s="59" t="s">
        <v>171</v>
      </c>
      <c r="F43" s="60"/>
      <c r="G43" s="21" t="s">
        <v>172</v>
      </c>
      <c r="H43" s="4"/>
    </row>
    <row r="44" spans="1:8" ht="97" customHeight="1">
      <c r="A44" s="21" t="s">
        <v>14</v>
      </c>
      <c r="B44" s="106" t="s">
        <v>247</v>
      </c>
      <c r="C44" s="106"/>
      <c r="D44" s="21" t="s">
        <v>248</v>
      </c>
      <c r="E44" s="59" t="s">
        <v>249</v>
      </c>
      <c r="F44" s="60"/>
      <c r="G44" s="21" t="s">
        <v>424</v>
      </c>
      <c r="H44" s="4"/>
    </row>
    <row r="45" spans="1:8" ht="86" customHeight="1">
      <c r="A45" s="21" t="s">
        <v>67</v>
      </c>
      <c r="B45" s="106" t="s">
        <v>250</v>
      </c>
      <c r="C45" s="106"/>
      <c r="D45" s="21" t="s">
        <v>248</v>
      </c>
      <c r="E45" s="59" t="s">
        <v>431</v>
      </c>
      <c r="F45" s="60"/>
      <c r="G45" s="21" t="s">
        <v>424</v>
      </c>
      <c r="H45" s="4"/>
    </row>
    <row r="46" spans="1:8" ht="74" customHeight="1">
      <c r="A46" s="21" t="s">
        <v>68</v>
      </c>
      <c r="B46" s="106" t="s">
        <v>305</v>
      </c>
      <c r="C46" s="106"/>
      <c r="D46" s="21" t="s">
        <v>248</v>
      </c>
      <c r="E46" s="59" t="s">
        <v>430</v>
      </c>
      <c r="F46" s="176"/>
      <c r="G46" s="21" t="s">
        <v>306</v>
      </c>
      <c r="H46" s="4"/>
    </row>
    <row r="47" spans="1:8" ht="44.5" customHeight="1">
      <c r="A47" s="21" t="s">
        <v>387</v>
      </c>
      <c r="B47" s="183" t="s">
        <v>386</v>
      </c>
      <c r="C47" s="184"/>
      <c r="D47" s="34" t="s">
        <v>248</v>
      </c>
      <c r="E47" s="181" t="s">
        <v>385</v>
      </c>
      <c r="F47" s="182"/>
      <c r="G47" s="21" t="s">
        <v>401</v>
      </c>
      <c r="H47" s="4"/>
    </row>
    <row r="48" spans="1:8" ht="65" customHeight="1">
      <c r="A48" s="126" t="s">
        <v>388</v>
      </c>
      <c r="B48" s="104" t="s">
        <v>389</v>
      </c>
      <c r="C48" s="105"/>
      <c r="D48" s="38" t="s">
        <v>390</v>
      </c>
      <c r="E48" s="59" t="s">
        <v>391</v>
      </c>
      <c r="F48" s="60"/>
      <c r="G48" s="129" t="s">
        <v>402</v>
      </c>
      <c r="H48" s="4"/>
    </row>
    <row r="49" spans="1:8" ht="50.25" customHeight="1">
      <c r="A49" s="127"/>
      <c r="B49" s="104" t="s">
        <v>392</v>
      </c>
      <c r="C49" s="105"/>
      <c r="D49" s="38" t="s">
        <v>393</v>
      </c>
      <c r="E49" s="59" t="s">
        <v>432</v>
      </c>
      <c r="F49" s="60"/>
      <c r="G49" s="130"/>
      <c r="H49" s="4"/>
    </row>
    <row r="50" spans="1:8" ht="154" customHeight="1">
      <c r="A50" s="127"/>
      <c r="B50" s="104" t="s">
        <v>394</v>
      </c>
      <c r="C50" s="105"/>
      <c r="D50" s="21" t="s">
        <v>395</v>
      </c>
      <c r="E50" s="59" t="s">
        <v>399</v>
      </c>
      <c r="F50" s="60"/>
      <c r="G50" s="130"/>
      <c r="H50" s="4"/>
    </row>
    <row r="51" spans="1:8" ht="135" customHeight="1">
      <c r="A51" s="128"/>
      <c r="B51" s="106" t="s">
        <v>396</v>
      </c>
      <c r="C51" s="106"/>
      <c r="D51" s="21" t="s">
        <v>397</v>
      </c>
      <c r="E51" s="59" t="s">
        <v>398</v>
      </c>
      <c r="F51" s="60"/>
      <c r="G51" s="131"/>
      <c r="H51" s="4"/>
    </row>
    <row r="52" spans="1:8" ht="56" customHeight="1">
      <c r="A52" s="73" t="s">
        <v>78</v>
      </c>
      <c r="B52" s="73"/>
      <c r="C52" s="73"/>
      <c r="D52" s="73"/>
      <c r="E52" s="73"/>
      <c r="F52" s="73"/>
      <c r="G52" s="73"/>
      <c r="H52" s="4"/>
    </row>
    <row r="53" spans="1:8" ht="18">
      <c r="A53" s="67" t="s">
        <v>88</v>
      </c>
      <c r="B53" s="67"/>
      <c r="C53" s="67"/>
      <c r="D53" s="67"/>
      <c r="E53" s="67"/>
      <c r="F53" s="67"/>
      <c r="G53" s="67"/>
      <c r="H53" s="4"/>
    </row>
    <row r="54" spans="1:8" ht="17">
      <c r="A54" s="68" t="s">
        <v>89</v>
      </c>
      <c r="B54" s="68"/>
      <c r="C54" s="68"/>
      <c r="D54" s="68"/>
      <c r="E54" s="68"/>
      <c r="F54" s="68"/>
      <c r="G54" s="68"/>
      <c r="H54" s="4"/>
    </row>
    <row r="55" spans="1:8" ht="51" customHeight="1">
      <c r="A55" s="10" t="s">
        <v>15</v>
      </c>
      <c r="B55" s="75" t="s">
        <v>58</v>
      </c>
      <c r="C55" s="75"/>
      <c r="D55" s="75"/>
      <c r="E55" s="123" t="s">
        <v>400</v>
      </c>
      <c r="F55" s="124"/>
      <c r="G55" s="125"/>
      <c r="H55" s="4"/>
    </row>
    <row r="56" spans="1:8" ht="34.5" customHeight="1">
      <c r="A56" s="21" t="s">
        <v>17</v>
      </c>
      <c r="B56" s="100" t="s">
        <v>152</v>
      </c>
      <c r="C56" s="101"/>
      <c r="D56" s="102"/>
      <c r="E56" s="146" t="s">
        <v>153</v>
      </c>
      <c r="F56" s="76"/>
      <c r="G56" s="76"/>
      <c r="H56" s="4"/>
    </row>
    <row r="57" spans="1:8" ht="36.75" customHeight="1">
      <c r="A57" s="21" t="s">
        <v>18</v>
      </c>
      <c r="B57" s="100" t="s">
        <v>152</v>
      </c>
      <c r="C57" s="101"/>
      <c r="D57" s="102"/>
      <c r="E57" s="146" t="s">
        <v>153</v>
      </c>
      <c r="F57" s="76"/>
      <c r="G57" s="76"/>
      <c r="H57" s="4"/>
    </row>
    <row r="58" spans="1:8" ht="33" customHeight="1">
      <c r="A58" s="21" t="s">
        <v>19</v>
      </c>
      <c r="B58" s="100" t="s">
        <v>152</v>
      </c>
      <c r="C58" s="101"/>
      <c r="D58" s="102"/>
      <c r="E58" s="146" t="s">
        <v>153</v>
      </c>
      <c r="F58" s="76"/>
      <c r="G58" s="76"/>
      <c r="H58" s="4"/>
    </row>
    <row r="59" spans="1:8" ht="28.5" customHeight="1">
      <c r="A59" s="21" t="s">
        <v>20</v>
      </c>
      <c r="B59" s="100" t="s">
        <v>152</v>
      </c>
      <c r="C59" s="101"/>
      <c r="D59" s="102"/>
      <c r="E59" s="146" t="s">
        <v>153</v>
      </c>
      <c r="F59" s="76"/>
      <c r="G59" s="76"/>
      <c r="H59" s="4"/>
    </row>
    <row r="60" spans="1:8" ht="35.25" customHeight="1">
      <c r="A60" s="21" t="s">
        <v>23</v>
      </c>
      <c r="B60" s="100" t="s">
        <v>152</v>
      </c>
      <c r="C60" s="101"/>
      <c r="D60" s="102"/>
      <c r="E60" s="146" t="s">
        <v>153</v>
      </c>
      <c r="F60" s="76"/>
      <c r="G60" s="76"/>
      <c r="H60" s="4"/>
    </row>
    <row r="61" spans="1:8" ht="38.25" customHeight="1">
      <c r="A61" s="21" t="s">
        <v>24</v>
      </c>
      <c r="B61" s="100" t="s">
        <v>152</v>
      </c>
      <c r="C61" s="101"/>
      <c r="D61" s="102"/>
      <c r="E61" s="146" t="s">
        <v>153</v>
      </c>
      <c r="F61" s="76"/>
      <c r="G61" s="76"/>
      <c r="H61" s="4"/>
    </row>
    <row r="62" spans="1:8" ht="37.5" customHeight="1">
      <c r="A62" s="21" t="s">
        <v>60</v>
      </c>
      <c r="B62" s="100" t="s">
        <v>152</v>
      </c>
      <c r="C62" s="101"/>
      <c r="D62" s="102"/>
      <c r="E62" s="146" t="s">
        <v>153</v>
      </c>
      <c r="F62" s="76"/>
      <c r="G62" s="76"/>
      <c r="H62" s="4"/>
    </row>
    <row r="63" spans="1:8" ht="37.5" customHeight="1">
      <c r="A63" s="21" t="s">
        <v>61</v>
      </c>
      <c r="B63" s="100" t="s">
        <v>152</v>
      </c>
      <c r="C63" s="101"/>
      <c r="D63" s="102"/>
      <c r="E63" s="146" t="s">
        <v>153</v>
      </c>
      <c r="F63" s="76"/>
      <c r="G63" s="76"/>
      <c r="H63" s="4"/>
    </row>
    <row r="64" spans="1:8" ht="37.5" customHeight="1">
      <c r="A64" s="21" t="s">
        <v>62</v>
      </c>
      <c r="B64" s="100" t="s">
        <v>152</v>
      </c>
      <c r="C64" s="101"/>
      <c r="D64" s="102"/>
      <c r="E64" s="146" t="s">
        <v>153</v>
      </c>
      <c r="F64" s="76"/>
      <c r="G64" s="76"/>
      <c r="H64" s="4"/>
    </row>
    <row r="65" spans="1:8" ht="15.5">
      <c r="A65" s="21" t="s">
        <v>63</v>
      </c>
      <c r="B65" s="121"/>
      <c r="C65" s="132"/>
      <c r="D65" s="122"/>
      <c r="E65" s="76"/>
      <c r="F65" s="76"/>
      <c r="G65" s="76"/>
      <c r="H65" s="4"/>
    </row>
    <row r="66" spans="1:8" ht="15.5">
      <c r="A66" s="21" t="s">
        <v>64</v>
      </c>
      <c r="B66" s="121"/>
      <c r="C66" s="132"/>
      <c r="D66" s="122"/>
      <c r="E66" s="76"/>
      <c r="F66" s="76"/>
      <c r="G66" s="76"/>
      <c r="H66" s="4"/>
    </row>
    <row r="67" spans="1:8" ht="15.5">
      <c r="A67" s="21" t="s">
        <v>65</v>
      </c>
      <c r="B67" s="121"/>
      <c r="C67" s="132"/>
      <c r="D67" s="122"/>
      <c r="E67" s="76"/>
      <c r="F67" s="76"/>
      <c r="G67" s="76"/>
      <c r="H67" s="4"/>
    </row>
    <row r="68" spans="1:8" ht="33.5" customHeight="1">
      <c r="A68" s="65" t="s">
        <v>77</v>
      </c>
      <c r="B68" s="66"/>
      <c r="C68" s="66"/>
      <c r="D68" s="66"/>
      <c r="E68" s="66"/>
      <c r="F68" s="66"/>
      <c r="G68" s="66"/>
      <c r="H68" s="4"/>
    </row>
    <row r="69" spans="1:8" ht="17">
      <c r="A69" s="68" t="s">
        <v>90</v>
      </c>
      <c r="B69" s="68"/>
      <c r="C69" s="68"/>
      <c r="D69" s="68"/>
      <c r="E69" s="68"/>
      <c r="F69" s="68"/>
      <c r="G69" s="68"/>
      <c r="H69" s="4"/>
    </row>
    <row r="70" spans="1:8" ht="42.75" customHeight="1">
      <c r="A70" s="10" t="s">
        <v>15</v>
      </c>
      <c r="B70" s="75" t="s">
        <v>16</v>
      </c>
      <c r="C70" s="75"/>
      <c r="D70" s="75"/>
      <c r="E70" s="123" t="s">
        <v>400</v>
      </c>
      <c r="F70" s="124"/>
      <c r="G70" s="125"/>
      <c r="H70" s="4"/>
    </row>
    <row r="71" spans="1:8" ht="37.5" customHeight="1">
      <c r="A71" s="21" t="s">
        <v>17</v>
      </c>
      <c r="B71" s="100" t="s">
        <v>152</v>
      </c>
      <c r="C71" s="101"/>
      <c r="D71" s="102"/>
      <c r="E71" s="146" t="s">
        <v>154</v>
      </c>
      <c r="F71" s="76"/>
      <c r="G71" s="76"/>
      <c r="H71" s="4"/>
    </row>
    <row r="72" spans="1:8" ht="37.5" customHeight="1">
      <c r="A72" s="21" t="s">
        <v>18</v>
      </c>
      <c r="B72" s="100" t="s">
        <v>152</v>
      </c>
      <c r="C72" s="101"/>
      <c r="D72" s="102"/>
      <c r="E72" s="146" t="s">
        <v>154</v>
      </c>
      <c r="F72" s="76"/>
      <c r="G72" s="76"/>
      <c r="H72" s="4"/>
    </row>
    <row r="73" spans="1:8" ht="37.5" customHeight="1">
      <c r="A73" s="21" t="s">
        <v>19</v>
      </c>
      <c r="B73" s="100" t="s">
        <v>152</v>
      </c>
      <c r="C73" s="101"/>
      <c r="D73" s="102"/>
      <c r="E73" s="146" t="s">
        <v>154</v>
      </c>
      <c r="F73" s="76"/>
      <c r="G73" s="76"/>
      <c r="H73" s="4"/>
    </row>
    <row r="74" spans="1:8" ht="38.25" customHeight="1">
      <c r="A74" s="21" t="s">
        <v>20</v>
      </c>
      <c r="B74" s="100" t="s">
        <v>152</v>
      </c>
      <c r="C74" s="101"/>
      <c r="D74" s="102"/>
      <c r="E74" s="146" t="s">
        <v>154</v>
      </c>
      <c r="F74" s="76"/>
      <c r="G74" s="76"/>
      <c r="H74" s="4"/>
    </row>
    <row r="75" spans="1:8" ht="38.25" customHeight="1">
      <c r="A75" s="21" t="s">
        <v>23</v>
      </c>
      <c r="B75" s="100" t="s">
        <v>152</v>
      </c>
      <c r="C75" s="101"/>
      <c r="D75" s="102"/>
      <c r="E75" s="146" t="s">
        <v>154</v>
      </c>
      <c r="F75" s="76"/>
      <c r="G75" s="76"/>
      <c r="H75" s="4"/>
    </row>
    <row r="76" spans="1:8" ht="38.25" customHeight="1">
      <c r="A76" s="21" t="s">
        <v>24</v>
      </c>
      <c r="B76" s="100" t="s">
        <v>152</v>
      </c>
      <c r="C76" s="101"/>
      <c r="D76" s="102"/>
      <c r="E76" s="146" t="s">
        <v>154</v>
      </c>
      <c r="F76" s="76"/>
      <c r="G76" s="76"/>
      <c r="H76" s="4"/>
    </row>
    <row r="77" spans="1:8" ht="38.25" customHeight="1">
      <c r="A77" s="21" t="s">
        <v>60</v>
      </c>
      <c r="B77" s="100" t="s">
        <v>152</v>
      </c>
      <c r="C77" s="101"/>
      <c r="D77" s="102"/>
      <c r="E77" s="146" t="s">
        <v>154</v>
      </c>
      <c r="F77" s="76"/>
      <c r="G77" s="76"/>
      <c r="H77" s="4"/>
    </row>
    <row r="78" spans="1:8" ht="38.25" customHeight="1">
      <c r="A78" s="21" t="s">
        <v>61</v>
      </c>
      <c r="B78" s="100" t="s">
        <v>152</v>
      </c>
      <c r="C78" s="101"/>
      <c r="D78" s="102"/>
      <c r="E78" s="146" t="s">
        <v>154</v>
      </c>
      <c r="F78" s="76"/>
      <c r="G78" s="76"/>
      <c r="H78" s="4"/>
    </row>
    <row r="79" spans="1:8" ht="38.25" customHeight="1">
      <c r="A79" s="21" t="s">
        <v>66</v>
      </c>
      <c r="B79" s="100" t="s">
        <v>152</v>
      </c>
      <c r="C79" s="101"/>
      <c r="D79" s="102"/>
      <c r="E79" s="146" t="s">
        <v>154</v>
      </c>
      <c r="F79" s="76"/>
      <c r="G79" s="76"/>
      <c r="H79" s="4"/>
    </row>
    <row r="80" spans="1:8" ht="15.5">
      <c r="A80" s="21" t="s">
        <v>63</v>
      </c>
      <c r="B80" s="76"/>
      <c r="C80" s="76"/>
      <c r="D80" s="76"/>
      <c r="E80" s="76"/>
      <c r="F80" s="76"/>
      <c r="G80" s="76"/>
      <c r="H80" s="4"/>
    </row>
    <row r="81" spans="1:8" ht="15.5">
      <c r="A81" s="21" t="s">
        <v>64</v>
      </c>
      <c r="B81" s="76"/>
      <c r="C81" s="76"/>
      <c r="D81" s="76"/>
      <c r="E81" s="76"/>
      <c r="F81" s="76"/>
      <c r="G81" s="76"/>
      <c r="H81" s="4"/>
    </row>
    <row r="82" spans="1:8" ht="15.5">
      <c r="A82" s="21" t="s">
        <v>65</v>
      </c>
      <c r="B82" s="76"/>
      <c r="C82" s="76"/>
      <c r="D82" s="76"/>
      <c r="E82" s="76"/>
      <c r="F82" s="76"/>
      <c r="G82" s="76"/>
      <c r="H82" s="4"/>
    </row>
    <row r="83" spans="1:8" ht="48" customHeight="1">
      <c r="A83" s="65" t="s">
        <v>77</v>
      </c>
      <c r="B83" s="66"/>
      <c r="C83" s="66"/>
      <c r="D83" s="66"/>
      <c r="E83" s="66"/>
      <c r="F83" s="66"/>
      <c r="G83" s="66"/>
      <c r="H83" s="4"/>
    </row>
    <row r="84" spans="1:8" ht="17">
      <c r="A84" s="68" t="s">
        <v>91</v>
      </c>
      <c r="B84" s="68"/>
      <c r="C84" s="68"/>
      <c r="D84" s="68"/>
      <c r="E84" s="68"/>
      <c r="F84" s="68"/>
      <c r="G84" s="68"/>
      <c r="H84" s="4"/>
    </row>
    <row r="85" spans="1:8" ht="15.5">
      <c r="A85" s="13" t="s">
        <v>15</v>
      </c>
      <c r="B85" s="166" t="s">
        <v>21</v>
      </c>
      <c r="C85" s="77" t="s">
        <v>22</v>
      </c>
      <c r="D85" s="77"/>
      <c r="E85" s="77" t="s">
        <v>97</v>
      </c>
      <c r="F85" s="77"/>
      <c r="G85" s="7" t="s">
        <v>72</v>
      </c>
      <c r="H85" s="4"/>
    </row>
    <row r="86" spans="1:8" ht="15.5">
      <c r="A86" s="29" t="s">
        <v>17</v>
      </c>
      <c r="B86" s="29">
        <v>6</v>
      </c>
      <c r="C86" s="71" t="s">
        <v>155</v>
      </c>
      <c r="D86" s="72"/>
      <c r="E86" s="65">
        <v>0</v>
      </c>
      <c r="F86" s="65"/>
      <c r="G86" s="185" t="s">
        <v>156</v>
      </c>
      <c r="H86" s="4"/>
    </row>
    <row r="87" spans="1:8" ht="15.5">
      <c r="A87" s="29" t="s">
        <v>18</v>
      </c>
      <c r="B87" s="29">
        <v>4</v>
      </c>
      <c r="C87" s="71" t="s">
        <v>155</v>
      </c>
      <c r="D87" s="72"/>
      <c r="E87" s="65">
        <v>0</v>
      </c>
      <c r="F87" s="65"/>
      <c r="G87" s="185" t="s">
        <v>156</v>
      </c>
      <c r="H87" s="4"/>
    </row>
    <row r="88" spans="1:8" ht="15.5">
      <c r="A88" s="29" t="s">
        <v>19</v>
      </c>
      <c r="B88" s="29">
        <v>4</v>
      </c>
      <c r="C88" s="71" t="s">
        <v>155</v>
      </c>
      <c r="D88" s="72"/>
      <c r="E88" s="65">
        <v>0</v>
      </c>
      <c r="F88" s="65"/>
      <c r="G88" s="185" t="s">
        <v>156</v>
      </c>
      <c r="H88" s="4"/>
    </row>
    <row r="89" spans="1:8" ht="15.5">
      <c r="A89" s="29" t="s">
        <v>20</v>
      </c>
      <c r="B89" s="29">
        <v>7</v>
      </c>
      <c r="C89" s="71" t="s">
        <v>155</v>
      </c>
      <c r="D89" s="72"/>
      <c r="E89" s="65">
        <v>0</v>
      </c>
      <c r="F89" s="65"/>
      <c r="G89" s="185" t="s">
        <v>156</v>
      </c>
      <c r="H89" s="4"/>
    </row>
    <row r="90" spans="1:8" ht="15.5">
      <c r="A90" s="29" t="s">
        <v>23</v>
      </c>
      <c r="B90" s="29">
        <v>4</v>
      </c>
      <c r="C90" s="71" t="s">
        <v>155</v>
      </c>
      <c r="D90" s="72"/>
      <c r="E90" s="65">
        <v>0</v>
      </c>
      <c r="F90" s="65"/>
      <c r="G90" s="185" t="s">
        <v>156</v>
      </c>
      <c r="H90" s="4"/>
    </row>
    <row r="91" spans="1:8" ht="15.5">
      <c r="A91" s="29" t="s">
        <v>24</v>
      </c>
      <c r="B91" s="29">
        <v>2</v>
      </c>
      <c r="C91" s="71" t="s">
        <v>155</v>
      </c>
      <c r="D91" s="72"/>
      <c r="E91" s="65">
        <v>0</v>
      </c>
      <c r="F91" s="65"/>
      <c r="G91" s="185" t="s">
        <v>156</v>
      </c>
      <c r="H91" s="4"/>
    </row>
    <row r="92" spans="1:8" ht="15.5">
      <c r="A92" s="29" t="s">
        <v>60</v>
      </c>
      <c r="B92" s="29">
        <v>4</v>
      </c>
      <c r="C92" s="71" t="s">
        <v>155</v>
      </c>
      <c r="D92" s="72"/>
      <c r="E92" s="65">
        <v>0</v>
      </c>
      <c r="F92" s="65"/>
      <c r="G92" s="185" t="s">
        <v>156</v>
      </c>
      <c r="H92" s="4"/>
    </row>
    <row r="93" spans="1:8" ht="15.5">
      <c r="A93" s="29" t="s">
        <v>61</v>
      </c>
      <c r="B93" s="29">
        <v>2</v>
      </c>
      <c r="C93" s="71" t="s">
        <v>155</v>
      </c>
      <c r="D93" s="72"/>
      <c r="E93" s="65">
        <v>0</v>
      </c>
      <c r="F93" s="65"/>
      <c r="G93" s="185" t="s">
        <v>156</v>
      </c>
      <c r="H93" s="4"/>
    </row>
    <row r="94" spans="1:8" ht="15.5">
      <c r="A94" s="29" t="s">
        <v>66</v>
      </c>
      <c r="B94" s="29">
        <v>5</v>
      </c>
      <c r="C94" s="71" t="s">
        <v>155</v>
      </c>
      <c r="D94" s="72"/>
      <c r="E94" s="65">
        <v>0</v>
      </c>
      <c r="F94" s="65"/>
      <c r="G94" s="185" t="s">
        <v>156</v>
      </c>
      <c r="H94" s="4"/>
    </row>
    <row r="95" spans="1:8" ht="15.5">
      <c r="A95" s="29" t="s">
        <v>63</v>
      </c>
      <c r="B95" s="29"/>
      <c r="C95" s="69"/>
      <c r="D95" s="70"/>
      <c r="E95" s="66"/>
      <c r="F95" s="66"/>
      <c r="G95" s="29"/>
      <c r="H95" s="4"/>
    </row>
    <row r="96" spans="1:8" ht="15.5">
      <c r="A96" s="29" t="s">
        <v>64</v>
      </c>
      <c r="B96" s="29"/>
      <c r="C96" s="69"/>
      <c r="D96" s="70"/>
      <c r="E96" s="66"/>
      <c r="F96" s="66"/>
      <c r="G96" s="29"/>
      <c r="H96" s="4"/>
    </row>
    <row r="97" spans="1:8" ht="15.5">
      <c r="A97" s="29" t="s">
        <v>65</v>
      </c>
      <c r="B97" s="29"/>
      <c r="C97" s="69"/>
      <c r="D97" s="70"/>
      <c r="E97" s="66"/>
      <c r="F97" s="66"/>
      <c r="G97" s="29"/>
      <c r="H97" s="4"/>
    </row>
    <row r="98" spans="1:8" ht="29" customHeight="1">
      <c r="A98" s="65" t="s">
        <v>77</v>
      </c>
      <c r="B98" s="66"/>
      <c r="C98" s="66"/>
      <c r="D98" s="66"/>
      <c r="E98" s="66"/>
      <c r="F98" s="66"/>
      <c r="G98" s="66"/>
      <c r="H98" s="4"/>
    </row>
    <row r="99" spans="1:8" ht="17">
      <c r="A99" s="68" t="s">
        <v>93</v>
      </c>
      <c r="B99" s="68"/>
      <c r="C99" s="68"/>
      <c r="D99" s="68"/>
      <c r="E99" s="68"/>
      <c r="F99" s="68"/>
      <c r="G99" s="68"/>
      <c r="H99" s="4"/>
    </row>
    <row r="100" spans="1:8" s="19" customFormat="1" ht="56" customHeight="1">
      <c r="A100" s="7" t="s">
        <v>26</v>
      </c>
      <c r="B100" s="7" t="s">
        <v>27</v>
      </c>
      <c r="C100" s="7" t="s">
        <v>28</v>
      </c>
      <c r="D100" s="10" t="s">
        <v>29</v>
      </c>
      <c r="E100" s="10" t="s">
        <v>30</v>
      </c>
      <c r="F100" s="10" t="s">
        <v>31</v>
      </c>
      <c r="G100" s="10" t="s">
        <v>32</v>
      </c>
    </row>
    <row r="101" spans="1:8" ht="134" customHeight="1">
      <c r="A101" s="30" t="s">
        <v>167</v>
      </c>
      <c r="B101" s="30" t="s">
        <v>173</v>
      </c>
      <c r="C101" s="30" t="s">
        <v>174</v>
      </c>
      <c r="D101" s="30" t="s">
        <v>175</v>
      </c>
      <c r="E101" s="177"/>
      <c r="F101" s="30" t="s">
        <v>176</v>
      </c>
      <c r="G101" s="30" t="s">
        <v>428</v>
      </c>
    </row>
    <row r="102" spans="1:8" ht="132.5" customHeight="1">
      <c r="A102" s="31" t="s">
        <v>170</v>
      </c>
      <c r="B102" s="31" t="s">
        <v>177</v>
      </c>
      <c r="C102" s="31" t="s">
        <v>178</v>
      </c>
      <c r="D102" s="31" t="s">
        <v>433</v>
      </c>
      <c r="E102" s="178"/>
      <c r="F102" s="31" t="s">
        <v>179</v>
      </c>
      <c r="G102" s="31" t="s">
        <v>172</v>
      </c>
    </row>
    <row r="103" spans="1:8" ht="216" customHeight="1">
      <c r="A103" s="31" t="s">
        <v>247</v>
      </c>
      <c r="B103" s="31" t="s">
        <v>251</v>
      </c>
      <c r="C103" s="31" t="s">
        <v>252</v>
      </c>
      <c r="D103" s="187" t="s">
        <v>253</v>
      </c>
      <c r="E103" s="188"/>
      <c r="F103" s="31" t="s">
        <v>254</v>
      </c>
      <c r="G103" s="31" t="s">
        <v>424</v>
      </c>
    </row>
    <row r="104" spans="1:8" ht="131.5" customHeight="1">
      <c r="A104" s="31"/>
      <c r="B104" s="31" t="s">
        <v>434</v>
      </c>
      <c r="C104" s="31" t="s">
        <v>255</v>
      </c>
      <c r="D104" s="187" t="s">
        <v>253</v>
      </c>
      <c r="E104" s="188"/>
      <c r="F104" s="31" t="s">
        <v>256</v>
      </c>
      <c r="G104" s="31" t="s">
        <v>424</v>
      </c>
    </row>
    <row r="105" spans="1:8" ht="69.75" customHeight="1">
      <c r="A105" s="31" t="s">
        <v>307</v>
      </c>
      <c r="B105" s="31" t="s">
        <v>181</v>
      </c>
      <c r="C105" s="31" t="s">
        <v>182</v>
      </c>
      <c r="D105" s="187" t="s">
        <v>183</v>
      </c>
      <c r="E105" s="188">
        <f>G181</f>
        <v>0.19245447670888105</v>
      </c>
      <c r="F105" s="31" t="s">
        <v>184</v>
      </c>
      <c r="G105" s="31" t="s">
        <v>185</v>
      </c>
      <c r="H105" s="9"/>
    </row>
    <row r="106" spans="1:8" ht="164.25" customHeight="1">
      <c r="A106" s="189" t="s">
        <v>285</v>
      </c>
      <c r="B106" s="100" t="s">
        <v>286</v>
      </c>
      <c r="C106" s="102"/>
      <c r="D106" s="190" t="s">
        <v>287</v>
      </c>
      <c r="E106" s="191">
        <v>1</v>
      </c>
      <c r="F106" s="31" t="s">
        <v>288</v>
      </c>
      <c r="G106" s="189" t="s">
        <v>401</v>
      </c>
    </row>
    <row r="107" spans="1:8" ht="83" customHeight="1">
      <c r="A107" s="192"/>
      <c r="B107" s="100" t="s">
        <v>286</v>
      </c>
      <c r="C107" s="102"/>
      <c r="D107" s="31" t="s">
        <v>289</v>
      </c>
      <c r="E107" s="191">
        <v>1</v>
      </c>
      <c r="F107" s="31" t="s">
        <v>290</v>
      </c>
      <c r="G107" s="192"/>
    </row>
    <row r="108" spans="1:8" ht="73.5" customHeight="1">
      <c r="A108" s="192"/>
      <c r="B108" s="100" t="s">
        <v>286</v>
      </c>
      <c r="C108" s="102"/>
      <c r="D108" s="31" t="s">
        <v>291</v>
      </c>
      <c r="E108" s="191">
        <v>1</v>
      </c>
      <c r="F108" s="31" t="s">
        <v>292</v>
      </c>
      <c r="G108" s="192"/>
    </row>
    <row r="109" spans="1:8" ht="140" customHeight="1">
      <c r="A109" s="192"/>
      <c r="B109" s="100" t="s">
        <v>286</v>
      </c>
      <c r="C109" s="102"/>
      <c r="D109" s="190" t="s">
        <v>293</v>
      </c>
      <c r="E109" s="193">
        <v>1</v>
      </c>
      <c r="F109" s="31" t="s">
        <v>294</v>
      </c>
      <c r="G109" s="192"/>
    </row>
    <row r="110" spans="1:8" ht="205.5" customHeight="1">
      <c r="A110" s="192"/>
      <c r="B110" s="100" t="s">
        <v>286</v>
      </c>
      <c r="C110" s="102"/>
      <c r="D110" s="31" t="s">
        <v>295</v>
      </c>
      <c r="E110" s="193">
        <v>1</v>
      </c>
      <c r="F110" s="31" t="s">
        <v>296</v>
      </c>
      <c r="G110" s="192"/>
    </row>
    <row r="111" spans="1:8" ht="145" customHeight="1">
      <c r="A111" s="192"/>
      <c r="B111" s="100" t="s">
        <v>286</v>
      </c>
      <c r="C111" s="102"/>
      <c r="D111" s="31" t="s">
        <v>297</v>
      </c>
      <c r="E111" s="193">
        <v>1</v>
      </c>
      <c r="F111" s="31" t="s">
        <v>298</v>
      </c>
      <c r="G111" s="192"/>
    </row>
    <row r="112" spans="1:8" ht="122.5" customHeight="1">
      <c r="A112" s="192"/>
      <c r="B112" s="100" t="s">
        <v>286</v>
      </c>
      <c r="C112" s="102"/>
      <c r="D112" s="31" t="s">
        <v>299</v>
      </c>
      <c r="E112" s="193">
        <v>1</v>
      </c>
      <c r="F112" s="31" t="s">
        <v>300</v>
      </c>
      <c r="G112" s="192"/>
    </row>
    <row r="113" spans="1:8" ht="77.5" customHeight="1">
      <c r="A113" s="192"/>
      <c r="B113" s="100" t="s">
        <v>286</v>
      </c>
      <c r="C113" s="102"/>
      <c r="D113" s="31" t="s">
        <v>301</v>
      </c>
      <c r="E113" s="188">
        <v>1</v>
      </c>
      <c r="F113" s="31" t="s">
        <v>302</v>
      </c>
      <c r="G113" s="192"/>
    </row>
    <row r="114" spans="1:8" ht="95" customHeight="1">
      <c r="A114" s="194"/>
      <c r="B114" s="100" t="s">
        <v>286</v>
      </c>
      <c r="C114" s="102"/>
      <c r="D114" s="31" t="s">
        <v>303</v>
      </c>
      <c r="E114" s="188">
        <v>1</v>
      </c>
      <c r="F114" s="31" t="s">
        <v>304</v>
      </c>
      <c r="G114" s="194"/>
    </row>
    <row r="115" spans="1:8" ht="277" customHeight="1">
      <c r="A115" s="46" t="s">
        <v>321</v>
      </c>
      <c r="B115" s="37" t="s">
        <v>308</v>
      </c>
      <c r="C115" s="21" t="s">
        <v>309</v>
      </c>
      <c r="D115" s="29" t="s">
        <v>310</v>
      </c>
      <c r="E115" s="36" t="s">
        <v>311</v>
      </c>
      <c r="F115" s="36" t="s">
        <v>312</v>
      </c>
      <c r="G115" s="140" t="s">
        <v>402</v>
      </c>
    </row>
    <row r="116" spans="1:8" ht="134" customHeight="1">
      <c r="A116" s="47"/>
      <c r="B116" s="37" t="s">
        <v>313</v>
      </c>
      <c r="C116" s="21" t="s">
        <v>314</v>
      </c>
      <c r="D116" s="29" t="s">
        <v>310</v>
      </c>
      <c r="E116" s="35">
        <v>0</v>
      </c>
      <c r="F116" s="36"/>
      <c r="G116" s="141"/>
    </row>
    <row r="117" spans="1:8" ht="237" customHeight="1">
      <c r="A117" s="47"/>
      <c r="B117" s="37" t="s">
        <v>315</v>
      </c>
      <c r="C117" s="21" t="s">
        <v>316</v>
      </c>
      <c r="D117" s="21" t="s">
        <v>317</v>
      </c>
      <c r="E117" s="36" t="s">
        <v>419</v>
      </c>
      <c r="F117" s="36" t="s">
        <v>420</v>
      </c>
      <c r="G117" s="35" t="s">
        <v>402</v>
      </c>
    </row>
    <row r="118" spans="1:8" s="52" customFormat="1" ht="112" customHeight="1">
      <c r="A118" s="48"/>
      <c r="B118" s="37" t="s">
        <v>318</v>
      </c>
      <c r="C118" s="38" t="s">
        <v>319</v>
      </c>
      <c r="D118" s="21" t="s">
        <v>320</v>
      </c>
      <c r="E118" s="53" t="s">
        <v>421</v>
      </c>
      <c r="F118" s="36" t="s">
        <v>422</v>
      </c>
      <c r="G118" s="36" t="s">
        <v>402</v>
      </c>
    </row>
    <row r="119" spans="1:8" ht="117.5" customHeight="1">
      <c r="A119" s="87" t="s">
        <v>180</v>
      </c>
      <c r="B119" s="88"/>
      <c r="C119" s="88"/>
      <c r="D119" s="88"/>
      <c r="E119" s="88"/>
      <c r="F119" s="88"/>
      <c r="G119" s="88"/>
    </row>
    <row r="120" spans="1:8" ht="21" customHeight="1">
      <c r="A120" s="68" t="s">
        <v>94</v>
      </c>
      <c r="B120" s="68"/>
      <c r="C120" s="68"/>
      <c r="D120" s="68"/>
      <c r="E120" s="68"/>
      <c r="F120" s="68"/>
      <c r="G120" s="68"/>
      <c r="H120" s="4"/>
    </row>
    <row r="121" spans="1:8" ht="31">
      <c r="A121" s="13" t="s">
        <v>33</v>
      </c>
      <c r="B121" s="166" t="s">
        <v>34</v>
      </c>
      <c r="C121" s="223" t="s">
        <v>74</v>
      </c>
      <c r="D121" s="7" t="s">
        <v>35</v>
      </c>
      <c r="E121" s="7" t="s">
        <v>36</v>
      </c>
      <c r="F121" s="10" t="s">
        <v>37</v>
      </c>
      <c r="G121" s="7" t="s">
        <v>38</v>
      </c>
      <c r="H121" s="4"/>
    </row>
    <row r="122" spans="1:8" ht="36">
      <c r="A122" s="29">
        <v>470175</v>
      </c>
      <c r="B122" s="29">
        <v>543</v>
      </c>
      <c r="C122" s="41">
        <v>45848</v>
      </c>
      <c r="D122" s="179">
        <v>1834160000</v>
      </c>
      <c r="E122" s="21" t="s">
        <v>186</v>
      </c>
      <c r="F122" s="23" t="s">
        <v>187</v>
      </c>
      <c r="G122" s="195" t="s">
        <v>188</v>
      </c>
      <c r="H122" s="4"/>
    </row>
    <row r="123" spans="1:8" ht="36">
      <c r="A123" s="29">
        <v>470569</v>
      </c>
      <c r="B123" s="29">
        <v>541</v>
      </c>
      <c r="C123" s="41">
        <v>45841</v>
      </c>
      <c r="D123" s="179">
        <v>60000000</v>
      </c>
      <c r="E123" s="21" t="s">
        <v>189</v>
      </c>
      <c r="F123" s="23" t="s">
        <v>187</v>
      </c>
      <c r="G123" s="195" t="s">
        <v>190</v>
      </c>
      <c r="H123" s="4"/>
    </row>
    <row r="124" spans="1:8" ht="36">
      <c r="A124" s="29">
        <v>470368</v>
      </c>
      <c r="B124" s="29">
        <v>579</v>
      </c>
      <c r="C124" s="41">
        <v>45848</v>
      </c>
      <c r="D124" s="179">
        <v>94830450</v>
      </c>
      <c r="E124" s="21" t="s">
        <v>191</v>
      </c>
      <c r="F124" s="23" t="s">
        <v>187</v>
      </c>
      <c r="G124" s="195" t="s">
        <v>192</v>
      </c>
      <c r="H124" s="4"/>
    </row>
    <row r="125" spans="1:8" ht="36">
      <c r="A125" s="29">
        <v>469991</v>
      </c>
      <c r="B125" s="29">
        <v>245</v>
      </c>
      <c r="C125" s="41">
        <v>45869</v>
      </c>
      <c r="D125" s="179">
        <v>3013950000</v>
      </c>
      <c r="E125" s="21" t="s">
        <v>193</v>
      </c>
      <c r="F125" s="23" t="s">
        <v>187</v>
      </c>
      <c r="G125" s="195" t="s">
        <v>194</v>
      </c>
      <c r="H125" s="4"/>
    </row>
    <row r="126" spans="1:8" ht="48.5" customHeight="1">
      <c r="A126" s="29">
        <v>471715</v>
      </c>
      <c r="B126" s="29">
        <v>322</v>
      </c>
      <c r="C126" s="41">
        <v>45882</v>
      </c>
      <c r="D126" s="179">
        <v>299320000</v>
      </c>
      <c r="E126" s="21" t="s">
        <v>195</v>
      </c>
      <c r="F126" s="23" t="s">
        <v>187</v>
      </c>
      <c r="G126" s="195" t="s">
        <v>196</v>
      </c>
      <c r="H126" s="4"/>
    </row>
    <row r="127" spans="1:8" ht="49.5" customHeight="1">
      <c r="A127" s="29">
        <v>469875</v>
      </c>
      <c r="B127" s="29">
        <v>543</v>
      </c>
      <c r="C127" s="41">
        <v>45890</v>
      </c>
      <c r="D127" s="179">
        <v>199247300</v>
      </c>
      <c r="E127" s="21" t="s">
        <v>186</v>
      </c>
      <c r="F127" s="23" t="s">
        <v>187</v>
      </c>
      <c r="G127" s="195" t="s">
        <v>197</v>
      </c>
      <c r="H127" s="4"/>
    </row>
    <row r="128" spans="1:8" ht="45" customHeight="1">
      <c r="A128" s="29">
        <v>470982</v>
      </c>
      <c r="B128" s="29">
        <v>543</v>
      </c>
      <c r="C128" s="41">
        <v>45891</v>
      </c>
      <c r="D128" s="179">
        <v>93916650</v>
      </c>
      <c r="E128" s="21" t="s">
        <v>186</v>
      </c>
      <c r="F128" s="23" t="s">
        <v>187</v>
      </c>
      <c r="G128" s="195" t="s">
        <v>198</v>
      </c>
      <c r="H128" s="4"/>
    </row>
    <row r="129" spans="1:8" ht="21.5" customHeight="1">
      <c r="A129" s="29"/>
      <c r="B129" s="29">
        <v>251</v>
      </c>
      <c r="C129" s="41">
        <v>45889</v>
      </c>
      <c r="D129" s="179">
        <v>40000000</v>
      </c>
      <c r="E129" s="21" t="s">
        <v>199</v>
      </c>
      <c r="F129" s="23" t="s">
        <v>200</v>
      </c>
      <c r="G129" s="195"/>
      <c r="H129" s="4"/>
    </row>
    <row r="130" spans="1:8" ht="43.5" customHeight="1">
      <c r="A130" s="29">
        <v>473967</v>
      </c>
      <c r="B130" s="29" t="s">
        <v>201</v>
      </c>
      <c r="C130" s="41">
        <v>45890</v>
      </c>
      <c r="D130" s="179">
        <v>184747988</v>
      </c>
      <c r="E130" s="21" t="s">
        <v>202</v>
      </c>
      <c r="F130" s="23" t="s">
        <v>187</v>
      </c>
      <c r="G130" s="195" t="s">
        <v>203</v>
      </c>
      <c r="H130" s="4"/>
    </row>
    <row r="131" spans="1:8" ht="39" customHeight="1">
      <c r="A131" s="29">
        <v>319537</v>
      </c>
      <c r="B131" s="29">
        <v>251</v>
      </c>
      <c r="C131" s="41">
        <v>45912</v>
      </c>
      <c r="D131" s="179">
        <v>432000000</v>
      </c>
      <c r="E131" s="21" t="s">
        <v>204</v>
      </c>
      <c r="F131" s="23" t="s">
        <v>187</v>
      </c>
      <c r="G131" s="29"/>
      <c r="H131" s="4"/>
    </row>
    <row r="132" spans="1:8" ht="15.5">
      <c r="A132" s="22"/>
      <c r="B132" s="23"/>
      <c r="C132" s="224"/>
      <c r="D132" s="29"/>
      <c r="E132" s="29"/>
      <c r="F132" s="29"/>
      <c r="G132" s="29"/>
      <c r="H132" s="4"/>
    </row>
    <row r="133" spans="1:8" ht="15.5">
      <c r="A133" s="65" t="s">
        <v>77</v>
      </c>
      <c r="B133" s="66"/>
      <c r="C133" s="66"/>
      <c r="D133" s="66"/>
      <c r="E133" s="66"/>
      <c r="F133" s="66"/>
      <c r="G133" s="66"/>
      <c r="H133" s="4"/>
    </row>
    <row r="134" spans="1:8" ht="17">
      <c r="A134" s="68" t="s">
        <v>95</v>
      </c>
      <c r="B134" s="68"/>
      <c r="C134" s="68"/>
      <c r="D134" s="68"/>
      <c r="E134" s="68"/>
      <c r="F134" s="68"/>
      <c r="G134" s="68"/>
      <c r="H134" s="4"/>
    </row>
    <row r="135" spans="1:8" s="220" customFormat="1" ht="15.5">
      <c r="A135" s="216" t="s">
        <v>92</v>
      </c>
      <c r="B135" s="217"/>
      <c r="C135" s="225" t="s">
        <v>26</v>
      </c>
      <c r="D135" s="218" t="s">
        <v>39</v>
      </c>
      <c r="E135" s="218" t="s">
        <v>40</v>
      </c>
      <c r="F135" s="218" t="s">
        <v>41</v>
      </c>
      <c r="G135" s="219" t="s">
        <v>42</v>
      </c>
    </row>
    <row r="136" spans="1:8" ht="15.75" customHeight="1">
      <c r="A136" s="218">
        <v>100</v>
      </c>
      <c r="B136" s="218"/>
      <c r="C136" s="10" t="s">
        <v>205</v>
      </c>
      <c r="D136" s="229">
        <f>SUM(D137:D141)</f>
        <v>57374667254</v>
      </c>
      <c r="E136" s="229">
        <f>SUM(E137:E141)</f>
        <v>10751858932</v>
      </c>
      <c r="F136" s="246">
        <f>SUM(F137:F141)</f>
        <v>46622808322</v>
      </c>
      <c r="G136" s="230" t="s">
        <v>154</v>
      </c>
      <c r="H136" s="4"/>
    </row>
    <row r="137" spans="1:8" ht="21.5" customHeight="1">
      <c r="A137" s="231"/>
      <c r="B137" s="231">
        <v>110</v>
      </c>
      <c r="C137" s="29" t="s">
        <v>206</v>
      </c>
      <c r="D137" s="232">
        <v>26750603399</v>
      </c>
      <c r="E137" s="232">
        <v>4501722702</v>
      </c>
      <c r="F137" s="247">
        <f>+D137-E137</f>
        <v>22248880697</v>
      </c>
      <c r="G137" s="127"/>
      <c r="H137" s="4"/>
    </row>
    <row r="138" spans="1:8" ht="21.5" customHeight="1">
      <c r="A138" s="231"/>
      <c r="B138" s="231">
        <v>120</v>
      </c>
      <c r="C138" s="29" t="s">
        <v>207</v>
      </c>
      <c r="D138" s="232">
        <v>3499003236</v>
      </c>
      <c r="E138" s="232">
        <v>860757501</v>
      </c>
      <c r="F138" s="247">
        <f>+D138-E138</f>
        <v>2638245735</v>
      </c>
      <c r="G138" s="127"/>
      <c r="H138" s="4"/>
    </row>
    <row r="139" spans="1:8" ht="21.5" customHeight="1">
      <c r="A139" s="231"/>
      <c r="B139" s="231">
        <v>130</v>
      </c>
      <c r="C139" s="29" t="s">
        <v>208</v>
      </c>
      <c r="D139" s="232">
        <v>7183954952</v>
      </c>
      <c r="E139" s="232">
        <v>1344994091</v>
      </c>
      <c r="F139" s="247">
        <f>+D139-E139</f>
        <v>5838960861</v>
      </c>
      <c r="G139" s="127"/>
      <c r="H139" s="4"/>
    </row>
    <row r="140" spans="1:8" ht="21.5" customHeight="1">
      <c r="A140" s="231"/>
      <c r="B140" s="231">
        <v>140</v>
      </c>
      <c r="C140" s="29" t="s">
        <v>209</v>
      </c>
      <c r="D140" s="232">
        <v>19291105667</v>
      </c>
      <c r="E140" s="232">
        <v>3996814922</v>
      </c>
      <c r="F140" s="247">
        <f>+D140-E140</f>
        <v>15294290745</v>
      </c>
      <c r="G140" s="127"/>
      <c r="H140" s="4"/>
    </row>
    <row r="141" spans="1:8" ht="21.5" customHeight="1">
      <c r="A141" s="231"/>
      <c r="B141" s="231">
        <v>190</v>
      </c>
      <c r="C141" s="29" t="s">
        <v>210</v>
      </c>
      <c r="D141" s="232">
        <v>650000000</v>
      </c>
      <c r="E141" s="232">
        <v>47569716</v>
      </c>
      <c r="F141" s="247">
        <f>+D141-E141</f>
        <v>602430284</v>
      </c>
      <c r="G141" s="127"/>
      <c r="H141" s="4"/>
    </row>
    <row r="142" spans="1:8" ht="15.5">
      <c r="A142" s="218">
        <v>200</v>
      </c>
      <c r="B142" s="218"/>
      <c r="C142" s="10" t="s">
        <v>211</v>
      </c>
      <c r="D142" s="229">
        <f>SUM(D143:D151)</f>
        <v>18695626000</v>
      </c>
      <c r="E142" s="229">
        <f>SUM(E143:E151)</f>
        <v>4831821641</v>
      </c>
      <c r="F142" s="246">
        <f>SUM(F143:F151)</f>
        <v>13863804359</v>
      </c>
      <c r="G142" s="127"/>
      <c r="H142" s="4"/>
    </row>
    <row r="143" spans="1:8" ht="20" customHeight="1">
      <c r="A143" s="231"/>
      <c r="B143" s="231">
        <v>210</v>
      </c>
      <c r="C143" s="21" t="s">
        <v>212</v>
      </c>
      <c r="D143" s="232">
        <v>1076000000</v>
      </c>
      <c r="E143" s="232">
        <v>270171037</v>
      </c>
      <c r="F143" s="247">
        <f t="shared" ref="F143" si="0">+D143-E143</f>
        <v>805828963</v>
      </c>
      <c r="G143" s="127"/>
      <c r="H143" s="4"/>
    </row>
    <row r="144" spans="1:8" ht="20" customHeight="1">
      <c r="A144" s="231"/>
      <c r="B144" s="231">
        <v>220</v>
      </c>
      <c r="C144" s="21" t="s">
        <v>213</v>
      </c>
      <c r="D144" s="232">
        <v>0</v>
      </c>
      <c r="E144" s="232">
        <v>0</v>
      </c>
      <c r="F144" s="247">
        <f>+D144-E144</f>
        <v>0</v>
      </c>
      <c r="G144" s="127"/>
      <c r="H144" s="4"/>
    </row>
    <row r="145" spans="1:8" ht="20" customHeight="1">
      <c r="A145" s="231"/>
      <c r="B145" s="231">
        <v>230</v>
      </c>
      <c r="C145" s="21" t="s">
        <v>214</v>
      </c>
      <c r="D145" s="232">
        <v>2247980000</v>
      </c>
      <c r="E145" s="232">
        <v>713736999</v>
      </c>
      <c r="F145" s="247">
        <f t="shared" ref="F145" si="1">+D145-E145</f>
        <v>1534243001</v>
      </c>
      <c r="G145" s="127"/>
      <c r="H145" s="4"/>
    </row>
    <row r="146" spans="1:8" ht="46.5">
      <c r="A146" s="231"/>
      <c r="B146" s="231">
        <v>240</v>
      </c>
      <c r="C146" s="21" t="s">
        <v>215</v>
      </c>
      <c r="D146" s="232">
        <v>4089300825</v>
      </c>
      <c r="E146" s="232">
        <v>633193665</v>
      </c>
      <c r="F146" s="247">
        <f>+D146-E146</f>
        <v>3456107160</v>
      </c>
      <c r="G146" s="127"/>
      <c r="H146" s="4"/>
    </row>
    <row r="147" spans="1:8" ht="23" customHeight="1">
      <c r="A147" s="231"/>
      <c r="B147" s="231">
        <v>250</v>
      </c>
      <c r="C147" s="21" t="s">
        <v>216</v>
      </c>
      <c r="D147" s="232">
        <v>2204199083</v>
      </c>
      <c r="E147" s="232">
        <v>332685890</v>
      </c>
      <c r="F147" s="247">
        <f>+D147-E147</f>
        <v>1871513193</v>
      </c>
      <c r="G147" s="127"/>
      <c r="H147" s="4"/>
    </row>
    <row r="148" spans="1:8" ht="31">
      <c r="A148" s="231"/>
      <c r="B148" s="231">
        <v>260</v>
      </c>
      <c r="C148" s="21" t="s">
        <v>217</v>
      </c>
      <c r="D148" s="232">
        <v>2926119062</v>
      </c>
      <c r="E148" s="232">
        <v>1021832050</v>
      </c>
      <c r="F148" s="247">
        <f t="shared" ref="F148" si="2">+D148-E148</f>
        <v>1904287012</v>
      </c>
      <c r="G148" s="127"/>
      <c r="H148" s="4"/>
    </row>
    <row r="149" spans="1:8" ht="21.5" customHeight="1">
      <c r="A149" s="231"/>
      <c r="B149" s="231">
        <v>270</v>
      </c>
      <c r="C149" s="21" t="s">
        <v>218</v>
      </c>
      <c r="D149" s="232">
        <v>5818027030</v>
      </c>
      <c r="E149" s="232">
        <v>1839319350</v>
      </c>
      <c r="F149" s="247">
        <f>+D149-E149</f>
        <v>3978707680</v>
      </c>
      <c r="G149" s="127"/>
      <c r="H149" s="4"/>
    </row>
    <row r="150" spans="1:8" ht="21.5" customHeight="1">
      <c r="A150" s="231"/>
      <c r="B150" s="231">
        <v>280</v>
      </c>
      <c r="C150" s="21" t="s">
        <v>219</v>
      </c>
      <c r="D150" s="232">
        <v>234000000</v>
      </c>
      <c r="E150" s="232">
        <v>7532650</v>
      </c>
      <c r="F150" s="247">
        <f t="shared" ref="F150:F151" si="3">+D150-E150</f>
        <v>226467350</v>
      </c>
      <c r="G150" s="127"/>
      <c r="H150" s="4"/>
    </row>
    <row r="151" spans="1:8" ht="31">
      <c r="A151" s="231"/>
      <c r="B151" s="231">
        <v>290</v>
      </c>
      <c r="C151" s="21" t="s">
        <v>220</v>
      </c>
      <c r="D151" s="232">
        <v>100000000</v>
      </c>
      <c r="E151" s="232">
        <v>13350000</v>
      </c>
      <c r="F151" s="247">
        <f t="shared" si="3"/>
        <v>86650000</v>
      </c>
      <c r="G151" s="127"/>
      <c r="H151" s="4"/>
    </row>
    <row r="152" spans="1:8" ht="15.5">
      <c r="A152" s="218">
        <v>300</v>
      </c>
      <c r="B152" s="218"/>
      <c r="C152" s="10" t="s">
        <v>221</v>
      </c>
      <c r="D152" s="229">
        <f>SUM(D153:D159)</f>
        <v>4049582523</v>
      </c>
      <c r="E152" s="229">
        <f>SUM(E153:E159)</f>
        <v>91881346</v>
      </c>
      <c r="F152" s="246">
        <f>SUM(F153:F159)</f>
        <v>3957701177</v>
      </c>
      <c r="G152" s="127"/>
      <c r="H152" s="4"/>
    </row>
    <row r="153" spans="1:8" ht="15.5">
      <c r="A153" s="231"/>
      <c r="B153" s="231">
        <v>310</v>
      </c>
      <c r="C153" s="29" t="s">
        <v>222</v>
      </c>
      <c r="D153" s="232">
        <v>0</v>
      </c>
      <c r="E153" s="232">
        <v>0</v>
      </c>
      <c r="F153" s="247">
        <f>+D153-E153</f>
        <v>0</v>
      </c>
      <c r="G153" s="127"/>
      <c r="H153" s="4"/>
    </row>
    <row r="154" spans="1:8" ht="15.5">
      <c r="A154" s="231"/>
      <c r="B154" s="231">
        <v>320</v>
      </c>
      <c r="C154" s="21" t="s">
        <v>223</v>
      </c>
      <c r="D154" s="232">
        <v>619959500</v>
      </c>
      <c r="E154" s="232">
        <v>0</v>
      </c>
      <c r="F154" s="247">
        <f t="shared" ref="F154:F159" si="4">+D154-E154</f>
        <v>619959500</v>
      </c>
      <c r="G154" s="127"/>
      <c r="H154" s="4"/>
    </row>
    <row r="155" spans="1:8" ht="31">
      <c r="A155" s="231"/>
      <c r="B155" s="231">
        <v>330</v>
      </c>
      <c r="C155" s="21" t="s">
        <v>224</v>
      </c>
      <c r="D155" s="232">
        <v>2175212330</v>
      </c>
      <c r="E155" s="232">
        <v>62269293</v>
      </c>
      <c r="F155" s="247">
        <f t="shared" si="4"/>
        <v>2112943037</v>
      </c>
      <c r="G155" s="127"/>
      <c r="H155" s="4"/>
    </row>
    <row r="156" spans="1:8" ht="31">
      <c r="A156" s="231"/>
      <c r="B156" s="231">
        <v>340</v>
      </c>
      <c r="C156" s="21" t="s">
        <v>225</v>
      </c>
      <c r="D156" s="232">
        <v>496124841</v>
      </c>
      <c r="E156" s="232">
        <v>21250870</v>
      </c>
      <c r="F156" s="247">
        <f t="shared" si="4"/>
        <v>474873971</v>
      </c>
      <c r="G156" s="127"/>
      <c r="H156" s="4"/>
    </row>
    <row r="157" spans="1:8" ht="31">
      <c r="A157" s="231"/>
      <c r="B157" s="231">
        <v>350</v>
      </c>
      <c r="C157" s="21" t="s">
        <v>226</v>
      </c>
      <c r="D157" s="232">
        <v>103285852</v>
      </c>
      <c r="E157" s="232">
        <v>1088000</v>
      </c>
      <c r="F157" s="247">
        <f t="shared" si="4"/>
        <v>102197852</v>
      </c>
      <c r="G157" s="127"/>
      <c r="H157" s="4"/>
    </row>
    <row r="158" spans="1:8" ht="15.5">
      <c r="A158" s="231"/>
      <c r="B158" s="231">
        <v>360</v>
      </c>
      <c r="C158" s="21" t="s">
        <v>227</v>
      </c>
      <c r="D158" s="232">
        <v>480000000</v>
      </c>
      <c r="E158" s="232">
        <v>0</v>
      </c>
      <c r="F158" s="247">
        <f t="shared" si="4"/>
        <v>480000000</v>
      </c>
      <c r="G158" s="127"/>
      <c r="H158" s="4"/>
    </row>
    <row r="159" spans="1:8" ht="15.5">
      <c r="A159" s="231"/>
      <c r="B159" s="231">
        <v>390</v>
      </c>
      <c r="C159" s="21" t="s">
        <v>228</v>
      </c>
      <c r="D159" s="232">
        <v>175000000</v>
      </c>
      <c r="E159" s="232">
        <v>7273183</v>
      </c>
      <c r="F159" s="247">
        <f t="shared" si="4"/>
        <v>167726817</v>
      </c>
      <c r="G159" s="127"/>
      <c r="H159" s="4"/>
    </row>
    <row r="160" spans="1:8" ht="15.5">
      <c r="A160" s="218">
        <v>500</v>
      </c>
      <c r="B160" s="218"/>
      <c r="C160" s="10" t="s">
        <v>229</v>
      </c>
      <c r="D160" s="229">
        <f>SUM(D161:D164)</f>
        <v>6455200000</v>
      </c>
      <c r="E160" s="229">
        <f>SUM(E162:E164)</f>
        <v>1066743350</v>
      </c>
      <c r="F160" s="246">
        <f>SUM(F161:F164)</f>
        <v>5388456650</v>
      </c>
      <c r="G160" s="127"/>
      <c r="H160" s="4"/>
    </row>
    <row r="161" spans="1:8" ht="15.5">
      <c r="A161" s="231"/>
      <c r="B161" s="231">
        <v>520</v>
      </c>
      <c r="C161" s="21" t="s">
        <v>230</v>
      </c>
      <c r="D161" s="232">
        <v>0</v>
      </c>
      <c r="E161" s="232">
        <v>0</v>
      </c>
      <c r="F161" s="247">
        <f>+D161-E161</f>
        <v>0</v>
      </c>
      <c r="G161" s="127"/>
      <c r="H161" s="4"/>
    </row>
    <row r="162" spans="1:8" ht="46.5">
      <c r="A162" s="231"/>
      <c r="B162" s="231">
        <v>530</v>
      </c>
      <c r="C162" s="21" t="s">
        <v>231</v>
      </c>
      <c r="D162" s="232">
        <v>1134711974</v>
      </c>
      <c r="E162" s="232">
        <v>4500000</v>
      </c>
      <c r="F162" s="247">
        <f>+D162-E162</f>
        <v>1130211974</v>
      </c>
      <c r="G162" s="127"/>
      <c r="H162" s="4"/>
    </row>
    <row r="163" spans="1:8" ht="31">
      <c r="A163" s="231"/>
      <c r="B163" s="231">
        <v>540</v>
      </c>
      <c r="C163" s="21" t="s">
        <v>232</v>
      </c>
      <c r="D163" s="232">
        <v>3641200000</v>
      </c>
      <c r="E163" s="232">
        <v>1062243350</v>
      </c>
      <c r="F163" s="247">
        <f>+D163-E163</f>
        <v>2578956650</v>
      </c>
      <c r="G163" s="127"/>
      <c r="H163" s="4"/>
    </row>
    <row r="164" spans="1:8" ht="31">
      <c r="A164" s="231"/>
      <c r="B164" s="231">
        <v>570</v>
      </c>
      <c r="C164" s="21" t="s">
        <v>233</v>
      </c>
      <c r="D164" s="232">
        <v>1679288026</v>
      </c>
      <c r="E164" s="232">
        <v>0</v>
      </c>
      <c r="F164" s="247">
        <f>+D164-E164</f>
        <v>1679288026</v>
      </c>
      <c r="G164" s="127"/>
      <c r="H164" s="4"/>
    </row>
    <row r="165" spans="1:8" ht="15.5">
      <c r="A165" s="218">
        <v>800</v>
      </c>
      <c r="B165" s="218"/>
      <c r="C165" s="10" t="s">
        <v>234</v>
      </c>
      <c r="D165" s="229">
        <f>SUM(D166:D167)</f>
        <v>1536221892</v>
      </c>
      <c r="E165" s="229">
        <f>SUM(E166:E167)</f>
        <v>217121892</v>
      </c>
      <c r="F165" s="246">
        <f>SUM(F166:F167)</f>
        <v>1319100000</v>
      </c>
      <c r="G165" s="127"/>
      <c r="H165" s="4"/>
    </row>
    <row r="166" spans="1:8" ht="31">
      <c r="A166" s="231"/>
      <c r="B166" s="231">
        <v>840</v>
      </c>
      <c r="C166" s="21" t="s">
        <v>235</v>
      </c>
      <c r="D166" s="232">
        <v>1329500000</v>
      </c>
      <c r="E166" s="232">
        <v>10400000</v>
      </c>
      <c r="F166" s="247">
        <f>+D166-E166</f>
        <v>1319100000</v>
      </c>
      <c r="G166" s="127"/>
      <c r="H166" s="4"/>
    </row>
    <row r="167" spans="1:8" ht="31">
      <c r="A167" s="231"/>
      <c r="B167" s="231">
        <v>850</v>
      </c>
      <c r="C167" s="21" t="s">
        <v>236</v>
      </c>
      <c r="D167" s="232">
        <v>206721892</v>
      </c>
      <c r="E167" s="232">
        <v>206721892</v>
      </c>
      <c r="F167" s="247">
        <f>+D167-E167</f>
        <v>0</v>
      </c>
      <c r="G167" s="127"/>
      <c r="H167" s="4"/>
    </row>
    <row r="168" spans="1:8" ht="15.5">
      <c r="A168" s="218">
        <v>900</v>
      </c>
      <c r="B168" s="218"/>
      <c r="C168" s="10" t="s">
        <v>237</v>
      </c>
      <c r="D168" s="229">
        <f>SUM(D169)</f>
        <v>130000000</v>
      </c>
      <c r="E168" s="229">
        <f>SUM(E169)</f>
        <v>23005606</v>
      </c>
      <c r="F168" s="246">
        <f>SUM(F169)</f>
        <v>106994394</v>
      </c>
      <c r="G168" s="127"/>
      <c r="H168" s="4"/>
    </row>
    <row r="169" spans="1:8" ht="15.5">
      <c r="A169" s="231"/>
      <c r="B169" s="231">
        <v>910</v>
      </c>
      <c r="C169" s="21" t="s">
        <v>237</v>
      </c>
      <c r="D169" s="232">
        <v>130000000</v>
      </c>
      <c r="E169" s="232">
        <v>23005606</v>
      </c>
      <c r="F169" s="247">
        <f>+D169-E169</f>
        <v>106994394</v>
      </c>
      <c r="G169" s="128"/>
      <c r="H169" s="4"/>
    </row>
    <row r="170" spans="1:8" ht="15.5">
      <c r="A170" s="233"/>
      <c r="B170" s="233"/>
      <c r="C170" s="10" t="s">
        <v>238</v>
      </c>
      <c r="D170" s="229">
        <f>+D168+D165+D160+D152+D142+D136</f>
        <v>88241297669</v>
      </c>
      <c r="E170" s="229">
        <f>+E136+E142+E152+E160+E165+E168</f>
        <v>16982432767</v>
      </c>
      <c r="F170" s="246">
        <f>+F136+F142+F152+F160+F165+F168</f>
        <v>71258864902</v>
      </c>
      <c r="G170" s="29"/>
      <c r="H170" s="4"/>
    </row>
    <row r="171" spans="1:8" ht="15.5">
      <c r="A171" s="21"/>
      <c r="B171" s="21"/>
      <c r="C171" s="73"/>
      <c r="D171" s="73"/>
      <c r="E171" s="73"/>
      <c r="F171" s="73"/>
      <c r="G171" s="29"/>
      <c r="H171" s="4"/>
    </row>
    <row r="172" spans="1:8" ht="15.5">
      <c r="A172" s="29"/>
      <c r="B172" s="29"/>
      <c r="C172" s="73"/>
      <c r="D172" s="73"/>
      <c r="E172" s="73"/>
      <c r="F172" s="73"/>
      <c r="G172" s="29"/>
      <c r="H172" s="4"/>
    </row>
    <row r="173" spans="1:8" ht="15.5">
      <c r="A173" s="196"/>
      <c r="B173" s="216" t="s">
        <v>239</v>
      </c>
      <c r="C173" s="234"/>
      <c r="D173" s="234"/>
      <c r="E173" s="234"/>
      <c r="F173" s="217"/>
      <c r="G173" s="235"/>
      <c r="H173" s="4"/>
    </row>
    <row r="174" spans="1:8" ht="15.5">
      <c r="A174" s="196"/>
      <c r="B174" s="7" t="s">
        <v>240</v>
      </c>
      <c r="C174" s="7" t="s">
        <v>241</v>
      </c>
      <c r="D174" s="7" t="s">
        <v>242</v>
      </c>
      <c r="E174" s="218" t="s">
        <v>243</v>
      </c>
      <c r="F174" s="7" t="s">
        <v>244</v>
      </c>
      <c r="G174" s="235" t="s">
        <v>245</v>
      </c>
      <c r="H174" s="4"/>
    </row>
    <row r="175" spans="1:8" ht="15.5">
      <c r="A175" s="197"/>
      <c r="B175" s="236">
        <v>100</v>
      </c>
      <c r="C175" s="49" t="s">
        <v>205</v>
      </c>
      <c r="D175" s="237">
        <f>+D136</f>
        <v>57374667254</v>
      </c>
      <c r="E175" s="237">
        <f>+E136</f>
        <v>10751858932</v>
      </c>
      <c r="F175" s="237">
        <f>+F139</f>
        <v>5838960861</v>
      </c>
      <c r="G175" s="35">
        <f t="shared" ref="G175:G179" si="5">+E175/D175</f>
        <v>0.18739732091867445</v>
      </c>
      <c r="H175" s="4"/>
    </row>
    <row r="176" spans="1:8" ht="15.5">
      <c r="A176" s="197"/>
      <c r="B176" s="236">
        <v>200</v>
      </c>
      <c r="C176" s="49" t="s">
        <v>211</v>
      </c>
      <c r="D176" s="237">
        <f>+D142</f>
        <v>18695626000</v>
      </c>
      <c r="E176" s="237">
        <f>+E142</f>
        <v>4831821641</v>
      </c>
      <c r="F176" s="237">
        <f>+F145</f>
        <v>1534243001</v>
      </c>
      <c r="G176" s="35">
        <f t="shared" si="5"/>
        <v>0.25844663564622011</v>
      </c>
      <c r="H176" s="4"/>
    </row>
    <row r="177" spans="1:8" ht="15.5">
      <c r="A177" s="197"/>
      <c r="B177" s="236">
        <v>300</v>
      </c>
      <c r="C177" s="49" t="s">
        <v>221</v>
      </c>
      <c r="D177" s="237">
        <f>+D152</f>
        <v>4049582523</v>
      </c>
      <c r="E177" s="237">
        <f>+E152</f>
        <v>91881346</v>
      </c>
      <c r="F177" s="237">
        <f>+F156</f>
        <v>474873971</v>
      </c>
      <c r="G177" s="35">
        <f t="shared" si="5"/>
        <v>2.2689090907062868E-2</v>
      </c>
      <c r="H177" s="4"/>
    </row>
    <row r="178" spans="1:8" ht="15.5">
      <c r="A178" s="197"/>
      <c r="B178" s="236">
        <v>500</v>
      </c>
      <c r="C178" s="49" t="s">
        <v>229</v>
      </c>
      <c r="D178" s="237">
        <f>+D160</f>
        <v>6455200000</v>
      </c>
      <c r="E178" s="237">
        <f>+E160</f>
        <v>1066743350</v>
      </c>
      <c r="F178" s="237">
        <f>+F163</f>
        <v>2578956650</v>
      </c>
      <c r="G178" s="35">
        <f t="shared" si="5"/>
        <v>0.16525333839385301</v>
      </c>
      <c r="H178" s="4"/>
    </row>
    <row r="179" spans="1:8" ht="15.5">
      <c r="A179" s="197"/>
      <c r="B179" s="236">
        <v>800</v>
      </c>
      <c r="C179" s="49" t="s">
        <v>234</v>
      </c>
      <c r="D179" s="237">
        <f>+D165</f>
        <v>1536221892</v>
      </c>
      <c r="E179" s="237">
        <f>+E165</f>
        <v>217121892</v>
      </c>
      <c r="F179" s="237">
        <f>+F168</f>
        <v>106994394</v>
      </c>
      <c r="G179" s="35">
        <f t="shared" si="5"/>
        <v>0.14133498105363546</v>
      </c>
      <c r="H179" s="4"/>
    </row>
    <row r="180" spans="1:8" ht="15.5">
      <c r="A180" s="197"/>
      <c r="B180" s="236">
        <v>900</v>
      </c>
      <c r="C180" s="49" t="s">
        <v>237</v>
      </c>
      <c r="D180" s="237">
        <f>+D168</f>
        <v>130000000</v>
      </c>
      <c r="E180" s="237">
        <f>+E168</f>
        <v>23005606</v>
      </c>
      <c r="F180" s="237">
        <f>+F171</f>
        <v>0</v>
      </c>
      <c r="G180" s="35">
        <f>+E180/D180</f>
        <v>0.17696619999999999</v>
      </c>
      <c r="H180" s="4"/>
    </row>
    <row r="181" spans="1:8" ht="15.5">
      <c r="A181" s="197"/>
      <c r="B181" s="238">
        <v>0</v>
      </c>
      <c r="C181" s="10" t="s">
        <v>246</v>
      </c>
      <c r="D181" s="229">
        <f>SUM(D175:D180)</f>
        <v>88241297669</v>
      </c>
      <c r="E181" s="229">
        <f>SUM(E175:E180)</f>
        <v>16982432767</v>
      </c>
      <c r="F181" s="229">
        <f>SUM(F175:F180)</f>
        <v>10534028877</v>
      </c>
      <c r="G181" s="239">
        <f>+E181/D181</f>
        <v>0.19245447670888105</v>
      </c>
      <c r="H181" s="4"/>
    </row>
    <row r="182" spans="1:8" ht="15.5">
      <c r="A182" s="4"/>
      <c r="B182" s="4"/>
      <c r="C182" s="4"/>
      <c r="D182" s="4"/>
      <c r="E182" s="4"/>
      <c r="F182" s="4"/>
      <c r="G182" s="4"/>
      <c r="H182" s="4"/>
    </row>
    <row r="183" spans="1:8" ht="15.5">
      <c r="A183" s="4"/>
      <c r="B183" s="4"/>
      <c r="C183" s="4"/>
      <c r="D183" s="4"/>
      <c r="E183" s="4"/>
      <c r="F183" s="4"/>
      <c r="G183" s="4"/>
      <c r="H183" s="4"/>
    </row>
    <row r="184" spans="1:8" ht="15.5">
      <c r="A184" s="4"/>
      <c r="B184" s="4"/>
      <c r="C184" s="4"/>
      <c r="D184" s="4"/>
      <c r="E184" s="4"/>
      <c r="F184" s="4"/>
      <c r="G184" s="4"/>
      <c r="H184" s="4"/>
    </row>
    <row r="185" spans="1:8" ht="15.5">
      <c r="A185" s="4"/>
      <c r="B185" s="4"/>
      <c r="C185" s="4"/>
      <c r="D185" s="4"/>
      <c r="E185" s="4"/>
      <c r="F185" s="4"/>
      <c r="G185" s="4"/>
      <c r="H185" s="4"/>
    </row>
    <row r="186" spans="1:8" ht="15.5">
      <c r="A186" s="4"/>
      <c r="B186" s="4"/>
      <c r="C186" s="4"/>
      <c r="D186" s="4"/>
      <c r="E186" s="4"/>
      <c r="F186" s="4"/>
      <c r="G186" s="4"/>
      <c r="H186" s="4"/>
    </row>
    <row r="187" spans="1:8" ht="15.5">
      <c r="A187" s="32"/>
      <c r="B187" s="167"/>
      <c r="C187" s="225"/>
      <c r="D187" s="7"/>
      <c r="E187" s="7"/>
      <c r="F187" s="7"/>
      <c r="G187" s="10"/>
      <c r="H187" s="4"/>
    </row>
    <row r="188" spans="1:8" ht="15.5">
      <c r="A188" s="32"/>
      <c r="B188" s="167"/>
      <c r="C188" s="225"/>
      <c r="D188" s="7"/>
      <c r="E188" s="7"/>
      <c r="F188" s="7"/>
      <c r="G188" s="10"/>
      <c r="H188" s="4"/>
    </row>
    <row r="189" spans="1:8" ht="15.5">
      <c r="A189" s="32"/>
      <c r="B189" s="167"/>
      <c r="C189" s="225"/>
      <c r="D189" s="7"/>
      <c r="E189" s="7"/>
      <c r="F189" s="7"/>
      <c r="G189" s="10"/>
      <c r="H189" s="4"/>
    </row>
    <row r="190" spans="1:8" ht="15.5">
      <c r="A190" s="32"/>
      <c r="B190" s="167"/>
      <c r="C190" s="225"/>
      <c r="D190" s="7"/>
      <c r="E190" s="7"/>
      <c r="F190" s="7"/>
      <c r="G190" s="10"/>
      <c r="H190" s="4"/>
    </row>
    <row r="191" spans="1:8" ht="15.5">
      <c r="A191" s="32"/>
      <c r="B191" s="167"/>
      <c r="C191" s="225"/>
      <c r="D191" s="7"/>
      <c r="E191" s="7"/>
      <c r="F191" s="7"/>
      <c r="G191" s="10"/>
      <c r="H191" s="4"/>
    </row>
    <row r="192" spans="1:8" ht="15.5">
      <c r="A192" s="32"/>
      <c r="B192" s="167"/>
      <c r="C192" s="225"/>
      <c r="D192" s="7"/>
      <c r="E192" s="7"/>
      <c r="F192" s="7"/>
      <c r="G192" s="10"/>
      <c r="H192" s="4"/>
    </row>
    <row r="193" spans="1:8" ht="15.5">
      <c r="A193" s="32"/>
      <c r="B193" s="167"/>
      <c r="C193" s="225"/>
      <c r="D193" s="7"/>
      <c r="E193" s="7"/>
      <c r="F193" s="7"/>
      <c r="G193" s="10"/>
      <c r="H193" s="4"/>
    </row>
    <row r="194" spans="1:8" ht="15.5">
      <c r="A194" s="32"/>
      <c r="B194" s="167"/>
      <c r="C194" s="225"/>
      <c r="D194" s="7"/>
      <c r="E194" s="7"/>
      <c r="F194" s="7"/>
      <c r="G194" s="10"/>
      <c r="H194" s="4"/>
    </row>
    <row r="195" spans="1:8" ht="15.5">
      <c r="A195" s="32"/>
      <c r="B195" s="167"/>
      <c r="C195" s="225"/>
      <c r="D195" s="7"/>
      <c r="E195" s="7"/>
      <c r="F195" s="7"/>
      <c r="G195" s="10"/>
      <c r="H195" s="4"/>
    </row>
    <row r="196" spans="1:8" ht="15.5">
      <c r="A196" s="32"/>
      <c r="B196" s="167"/>
      <c r="C196" s="225"/>
      <c r="D196" s="7"/>
      <c r="E196" s="7"/>
      <c r="F196" s="7"/>
      <c r="G196" s="10"/>
      <c r="H196" s="4"/>
    </row>
    <row r="197" spans="1:8" ht="15.5">
      <c r="A197" s="32"/>
      <c r="B197" s="167"/>
      <c r="C197" s="225"/>
      <c r="D197" s="7"/>
      <c r="E197" s="7"/>
      <c r="F197" s="7"/>
      <c r="G197" s="10"/>
      <c r="H197" s="4"/>
    </row>
    <row r="198" spans="1:8" ht="15.5">
      <c r="A198" s="32"/>
      <c r="B198" s="167"/>
      <c r="C198" s="225"/>
      <c r="D198" s="7"/>
      <c r="E198" s="7"/>
      <c r="F198" s="7"/>
      <c r="G198" s="10"/>
      <c r="H198" s="4"/>
    </row>
    <row r="199" spans="1:8" ht="15.5">
      <c r="A199" s="32"/>
      <c r="B199" s="167"/>
      <c r="C199" s="225"/>
      <c r="D199" s="7"/>
      <c r="E199" s="7"/>
      <c r="F199" s="7"/>
      <c r="G199" s="10"/>
      <c r="H199" s="4"/>
    </row>
    <row r="200" spans="1:8" ht="15.5">
      <c r="A200" s="32"/>
      <c r="B200" s="167"/>
      <c r="C200" s="225"/>
      <c r="D200" s="7"/>
      <c r="E200" s="7"/>
      <c r="F200" s="7"/>
      <c r="G200" s="10"/>
      <c r="H200" s="4"/>
    </row>
    <row r="201" spans="1:8" ht="15.5">
      <c r="A201" s="32"/>
      <c r="B201" s="167"/>
      <c r="C201" s="225"/>
      <c r="D201" s="7"/>
      <c r="E201" s="7"/>
      <c r="F201" s="7"/>
      <c r="G201" s="10"/>
      <c r="H201" s="4"/>
    </row>
    <row r="202" spans="1:8" ht="15.5">
      <c r="A202" s="32"/>
      <c r="B202" s="167"/>
      <c r="C202" s="225"/>
      <c r="D202" s="7"/>
      <c r="E202" s="7"/>
      <c r="F202" s="7"/>
      <c r="G202" s="10"/>
      <c r="H202" s="4"/>
    </row>
    <row r="203" spans="1:8" ht="15.5">
      <c r="A203" s="32"/>
      <c r="B203" s="167"/>
      <c r="C203" s="225"/>
      <c r="D203" s="7"/>
      <c r="E203" s="7"/>
      <c r="F203" s="7"/>
      <c r="G203" s="10"/>
      <c r="H203" s="4"/>
    </row>
    <row r="204" spans="1:8" ht="15.5">
      <c r="A204" s="32"/>
      <c r="B204" s="167"/>
      <c r="C204" s="225"/>
      <c r="D204" s="7"/>
      <c r="E204" s="7"/>
      <c r="F204" s="7"/>
      <c r="G204" s="10"/>
      <c r="H204" s="4"/>
    </row>
    <row r="205" spans="1:8" ht="15.5">
      <c r="A205" s="32"/>
      <c r="B205" s="167"/>
      <c r="C205" s="225"/>
      <c r="D205" s="7"/>
      <c r="E205" s="7"/>
      <c r="F205" s="7"/>
      <c r="G205" s="10"/>
      <c r="H205" s="4"/>
    </row>
    <row r="206" spans="1:8" ht="15.5">
      <c r="A206" s="32"/>
      <c r="B206" s="167"/>
      <c r="C206" s="225"/>
      <c r="D206" s="7"/>
      <c r="E206" s="7"/>
      <c r="F206" s="7"/>
      <c r="G206" s="10"/>
      <c r="H206" s="4"/>
    </row>
    <row r="207" spans="1:8" ht="15.5">
      <c r="A207" s="32"/>
      <c r="B207" s="167"/>
      <c r="C207" s="225"/>
      <c r="D207" s="7"/>
      <c r="E207" s="7"/>
      <c r="F207" s="7"/>
      <c r="G207" s="10"/>
      <c r="H207" s="4"/>
    </row>
    <row r="208" spans="1:8" ht="15.5">
      <c r="A208" s="32"/>
      <c r="B208" s="167"/>
      <c r="C208" s="225"/>
      <c r="D208" s="7"/>
      <c r="E208" s="7"/>
      <c r="F208" s="7"/>
      <c r="G208" s="10"/>
      <c r="H208" s="4"/>
    </row>
    <row r="209" spans="1:8" ht="15.5">
      <c r="A209" s="32"/>
      <c r="B209" s="167"/>
      <c r="C209" s="225"/>
      <c r="D209" s="7"/>
      <c r="E209" s="7"/>
      <c r="F209" s="7"/>
      <c r="G209" s="10"/>
      <c r="H209" s="4"/>
    </row>
    <row r="210" spans="1:8" ht="15.5">
      <c r="A210" s="32"/>
      <c r="B210" s="167"/>
      <c r="C210" s="225"/>
      <c r="D210" s="7"/>
      <c r="E210" s="7"/>
      <c r="F210" s="7"/>
      <c r="G210" s="10"/>
      <c r="H210" s="4"/>
    </row>
    <row r="211" spans="1:8" ht="15.5">
      <c r="A211" s="32"/>
      <c r="B211" s="167"/>
      <c r="C211" s="225"/>
      <c r="D211" s="7"/>
      <c r="E211" s="7"/>
      <c r="F211" s="7"/>
      <c r="G211" s="10"/>
      <c r="H211" s="4"/>
    </row>
    <row r="212" spans="1:8" ht="15.5">
      <c r="A212" s="32"/>
      <c r="B212" s="167"/>
      <c r="C212" s="225"/>
      <c r="D212" s="7"/>
      <c r="E212" s="7"/>
      <c r="F212" s="7"/>
      <c r="G212" s="10"/>
      <c r="H212" s="4"/>
    </row>
    <row r="213" spans="1:8" ht="15.5">
      <c r="A213" s="32"/>
      <c r="B213" s="167"/>
      <c r="C213" s="225"/>
      <c r="D213" s="7"/>
      <c r="E213" s="7"/>
      <c r="F213" s="7"/>
      <c r="G213" s="10"/>
      <c r="H213" s="4"/>
    </row>
    <row r="214" spans="1:8" ht="15.5">
      <c r="A214" s="32"/>
      <c r="B214" s="167"/>
      <c r="C214" s="225"/>
      <c r="D214" s="7"/>
      <c r="E214" s="7"/>
      <c r="F214" s="7"/>
      <c r="G214" s="10"/>
      <c r="H214" s="4"/>
    </row>
    <row r="215" spans="1:8" ht="15.5">
      <c r="A215" s="32"/>
      <c r="B215" s="167"/>
      <c r="C215" s="225"/>
      <c r="D215" s="7"/>
      <c r="E215" s="7"/>
      <c r="F215" s="7"/>
      <c r="G215" s="10"/>
      <c r="H215" s="4"/>
    </row>
    <row r="216" spans="1:8" ht="15.5">
      <c r="A216" s="22"/>
      <c r="B216" s="23"/>
      <c r="C216" s="224"/>
      <c r="D216" s="29"/>
      <c r="E216" s="29"/>
      <c r="F216" s="29"/>
      <c r="G216" s="29"/>
      <c r="H216" s="4"/>
    </row>
    <row r="217" spans="1:8" ht="15.5">
      <c r="A217" s="22"/>
      <c r="B217" s="23"/>
      <c r="C217" s="224"/>
      <c r="D217" s="29"/>
      <c r="E217" s="29"/>
      <c r="F217" s="29"/>
      <c r="G217" s="29"/>
      <c r="H217" s="4"/>
    </row>
    <row r="218" spans="1:8" ht="15.5">
      <c r="A218" s="22"/>
      <c r="B218" s="23"/>
      <c r="C218" s="224"/>
      <c r="D218" s="29"/>
      <c r="E218" s="29"/>
      <c r="F218" s="29"/>
      <c r="G218" s="29"/>
      <c r="H218" s="4"/>
    </row>
    <row r="219" spans="1:8" ht="15.5">
      <c r="A219" s="248"/>
      <c r="B219" s="249"/>
      <c r="C219" s="250"/>
      <c r="D219" s="50"/>
      <c r="E219" s="50"/>
      <c r="F219" s="50"/>
      <c r="G219" s="45"/>
      <c r="H219" s="4"/>
    </row>
    <row r="220" spans="1:8" ht="15.5">
      <c r="A220" s="248"/>
      <c r="B220" s="249"/>
      <c r="C220" s="250"/>
      <c r="D220" s="50"/>
      <c r="E220" s="50"/>
      <c r="F220" s="50"/>
      <c r="G220" s="45"/>
      <c r="H220" s="4"/>
    </row>
    <row r="221" spans="1:8" ht="15.5">
      <c r="A221" s="248"/>
      <c r="B221" s="249"/>
      <c r="C221" s="250"/>
      <c r="D221" s="50"/>
      <c r="E221" s="50"/>
      <c r="F221" s="50"/>
      <c r="G221" s="45"/>
      <c r="H221" s="4"/>
    </row>
    <row r="222" spans="1:8" ht="15.5">
      <c r="A222" s="4"/>
      <c r="B222" s="4"/>
      <c r="C222" s="4"/>
      <c r="D222" s="4"/>
      <c r="E222" s="4"/>
      <c r="F222" s="4"/>
      <c r="G222" s="4"/>
      <c r="H222" s="4"/>
    </row>
    <row r="223" spans="1:8" ht="15.5">
      <c r="A223" s="4"/>
      <c r="B223" s="4"/>
      <c r="C223" s="4"/>
      <c r="D223" s="4"/>
      <c r="E223" s="4"/>
      <c r="F223" s="4"/>
      <c r="G223" s="4"/>
      <c r="H223" s="4"/>
    </row>
    <row r="224" spans="1:8" ht="15.5">
      <c r="A224" s="4"/>
      <c r="B224" s="4"/>
      <c r="C224" s="4"/>
      <c r="D224" s="4"/>
      <c r="E224" s="4"/>
      <c r="F224" s="4"/>
      <c r="G224" s="4"/>
      <c r="H224" s="4"/>
    </row>
    <row r="225" spans="1:8" ht="15.5">
      <c r="A225" s="4"/>
      <c r="B225" s="4"/>
      <c r="C225" s="4"/>
      <c r="D225" s="4"/>
      <c r="E225" s="4"/>
      <c r="F225" s="4"/>
      <c r="G225" s="4"/>
      <c r="H225" s="4"/>
    </row>
    <row r="226" spans="1:8" ht="15.5">
      <c r="A226" s="4"/>
      <c r="B226" s="4"/>
      <c r="C226" s="4"/>
      <c r="D226" s="4"/>
      <c r="E226" s="4"/>
      <c r="F226" s="4"/>
      <c r="G226" s="4"/>
      <c r="H226" s="4"/>
    </row>
    <row r="227" spans="1:8" ht="15.5">
      <c r="A227" s="4"/>
      <c r="B227" s="4"/>
      <c r="C227" s="4"/>
      <c r="D227" s="4"/>
      <c r="E227" s="4"/>
      <c r="F227" s="4"/>
      <c r="G227" s="4"/>
      <c r="H227" s="4"/>
    </row>
    <row r="228" spans="1:8" ht="15.5">
      <c r="A228" s="4"/>
      <c r="B228" s="4"/>
      <c r="C228" s="4"/>
      <c r="D228" s="4"/>
      <c r="E228" s="4"/>
      <c r="F228" s="4"/>
      <c r="G228" s="4"/>
      <c r="H228" s="4"/>
    </row>
    <row r="229" spans="1:8" ht="15.5">
      <c r="A229" s="4"/>
      <c r="B229" s="4"/>
      <c r="C229" s="4"/>
      <c r="D229" s="4"/>
      <c r="E229" s="4"/>
      <c r="F229" s="4"/>
      <c r="G229" s="4"/>
      <c r="H229" s="4"/>
    </row>
    <row r="230" spans="1:8" ht="15.5">
      <c r="A230" s="4"/>
      <c r="B230" s="4"/>
      <c r="C230" s="4"/>
      <c r="D230" s="4"/>
      <c r="E230" s="4"/>
      <c r="F230" s="4"/>
      <c r="G230" s="4"/>
      <c r="H230" s="4"/>
    </row>
    <row r="231" spans="1:8" ht="15.5">
      <c r="A231" s="4"/>
      <c r="B231" s="4"/>
      <c r="C231" s="4"/>
      <c r="D231" s="4"/>
      <c r="E231" s="4"/>
      <c r="F231" s="4"/>
      <c r="G231" s="4"/>
      <c r="H231" s="4"/>
    </row>
    <row r="232" spans="1:8" ht="15.5">
      <c r="A232" s="240" t="s">
        <v>98</v>
      </c>
      <c r="B232" s="241"/>
      <c r="C232" s="241"/>
      <c r="D232" s="241"/>
      <c r="E232" s="241"/>
      <c r="F232" s="241"/>
      <c r="G232" s="242"/>
      <c r="H232" s="4"/>
    </row>
    <row r="233" spans="1:8" ht="15.5">
      <c r="A233" s="243" t="s">
        <v>99</v>
      </c>
      <c r="B233" s="244"/>
      <c r="C233" s="244"/>
      <c r="D233" s="244"/>
      <c r="E233" s="244"/>
      <c r="F233" s="244"/>
      <c r="G233" s="245"/>
      <c r="H233" s="4"/>
    </row>
    <row r="234" spans="1:8" ht="31">
      <c r="A234" s="10" t="s">
        <v>25</v>
      </c>
      <c r="B234" s="168" t="s">
        <v>43</v>
      </c>
      <c r="C234" s="75" t="s">
        <v>26</v>
      </c>
      <c r="D234" s="75"/>
      <c r="E234" s="75" t="s">
        <v>44</v>
      </c>
      <c r="F234" s="75"/>
      <c r="G234" s="10" t="s">
        <v>45</v>
      </c>
      <c r="H234" s="4"/>
    </row>
    <row r="235" spans="1:8" s="52" customFormat="1" ht="33" customHeight="1">
      <c r="A235" s="31">
        <v>1</v>
      </c>
      <c r="B235" s="31" t="s">
        <v>257</v>
      </c>
      <c r="C235" s="100" t="s">
        <v>258</v>
      </c>
      <c r="D235" s="102"/>
      <c r="E235" s="100" t="s">
        <v>259</v>
      </c>
      <c r="F235" s="102"/>
      <c r="G235" s="187" t="s">
        <v>260</v>
      </c>
      <c r="H235" s="19"/>
    </row>
    <row r="236" spans="1:8" s="52" customFormat="1" ht="32.5" customHeight="1">
      <c r="A236" s="31">
        <v>2</v>
      </c>
      <c r="B236" s="31" t="s">
        <v>261</v>
      </c>
      <c r="C236" s="100" t="s">
        <v>262</v>
      </c>
      <c r="D236" s="102"/>
      <c r="E236" s="100" t="s">
        <v>263</v>
      </c>
      <c r="F236" s="102"/>
      <c r="G236" s="31" t="s">
        <v>264</v>
      </c>
      <c r="H236" s="19"/>
    </row>
    <row r="237" spans="1:8" s="52" customFormat="1" ht="32.5" customHeight="1">
      <c r="A237" s="187">
        <v>3</v>
      </c>
      <c r="B237" s="187" t="s">
        <v>265</v>
      </c>
      <c r="C237" s="100" t="s">
        <v>266</v>
      </c>
      <c r="D237" s="102"/>
      <c r="E237" s="100" t="s">
        <v>263</v>
      </c>
      <c r="F237" s="102"/>
      <c r="G237" s="187" t="s">
        <v>267</v>
      </c>
      <c r="H237" s="19"/>
    </row>
    <row r="238" spans="1:8" s="52" customFormat="1" ht="29">
      <c r="A238" s="187">
        <v>4</v>
      </c>
      <c r="B238" s="187" t="s">
        <v>268</v>
      </c>
      <c r="C238" s="100" t="s">
        <v>269</v>
      </c>
      <c r="D238" s="102"/>
      <c r="E238" s="100" t="s">
        <v>263</v>
      </c>
      <c r="F238" s="102"/>
      <c r="G238" s="31" t="s">
        <v>270</v>
      </c>
      <c r="H238" s="19"/>
    </row>
    <row r="239" spans="1:8" s="52" customFormat="1" ht="29">
      <c r="A239" s="187">
        <v>5</v>
      </c>
      <c r="B239" s="31" t="s">
        <v>271</v>
      </c>
      <c r="C239" s="100" t="s">
        <v>272</v>
      </c>
      <c r="D239" s="102"/>
      <c r="E239" s="100" t="s">
        <v>113</v>
      </c>
      <c r="F239" s="102"/>
      <c r="G239" s="31" t="s">
        <v>273</v>
      </c>
      <c r="H239" s="19"/>
    </row>
    <row r="240" spans="1:8" s="52" customFormat="1" ht="26" customHeight="1">
      <c r="A240" s="187">
        <v>6</v>
      </c>
      <c r="B240" s="187" t="s">
        <v>274</v>
      </c>
      <c r="C240" s="100" t="s">
        <v>275</v>
      </c>
      <c r="D240" s="102"/>
      <c r="E240" s="100" t="s">
        <v>113</v>
      </c>
      <c r="F240" s="102"/>
      <c r="G240" s="31" t="s">
        <v>276</v>
      </c>
      <c r="H240" s="19"/>
    </row>
    <row r="241" spans="1:8" s="52" customFormat="1" ht="30.5" customHeight="1">
      <c r="A241" s="187">
        <v>7</v>
      </c>
      <c r="B241" s="187" t="s">
        <v>277</v>
      </c>
      <c r="C241" s="100" t="s">
        <v>278</v>
      </c>
      <c r="D241" s="102"/>
      <c r="E241" s="100" t="s">
        <v>259</v>
      </c>
      <c r="F241" s="102"/>
      <c r="G241" s="187" t="s">
        <v>279</v>
      </c>
      <c r="H241" s="19"/>
    </row>
    <row r="242" spans="1:8" ht="277.5" customHeight="1">
      <c r="A242" s="200"/>
      <c r="B242" s="201"/>
      <c r="C242" s="201"/>
      <c r="D242" s="201"/>
      <c r="E242" s="201"/>
      <c r="F242" s="201"/>
      <c r="G242" s="202"/>
      <c r="H242" s="4"/>
    </row>
    <row r="243" spans="1:8" s="9" customFormat="1" ht="15.5">
      <c r="A243" s="199"/>
      <c r="B243" s="198"/>
      <c r="C243" s="226"/>
      <c r="D243" s="203"/>
      <c r="E243" s="31"/>
      <c r="F243" s="187"/>
      <c r="G243" s="187"/>
      <c r="H243" s="8"/>
    </row>
    <row r="244" spans="1:8" ht="15.5">
      <c r="A244" s="204" t="s">
        <v>77</v>
      </c>
      <c r="B244" s="153"/>
      <c r="C244" s="153"/>
      <c r="D244" s="153"/>
      <c r="E244" s="153"/>
      <c r="F244" s="153"/>
      <c r="G244" s="153"/>
      <c r="H244" s="4"/>
    </row>
    <row r="245" spans="1:8" ht="34.5" customHeight="1">
      <c r="A245" s="205"/>
      <c r="B245" s="206"/>
      <c r="C245" s="205"/>
      <c r="D245" s="205"/>
      <c r="E245" s="205"/>
      <c r="F245" s="205"/>
      <c r="G245" s="205"/>
      <c r="H245" s="4"/>
    </row>
    <row r="246" spans="1:8" ht="34.5" customHeight="1">
      <c r="A246" s="205"/>
      <c r="B246" s="206"/>
      <c r="C246" s="205"/>
      <c r="D246" s="205"/>
      <c r="E246" s="205"/>
      <c r="F246" s="205"/>
      <c r="G246" s="205"/>
      <c r="H246" s="4"/>
    </row>
    <row r="247" spans="1:8" ht="34.5" customHeight="1">
      <c r="A247" s="205"/>
      <c r="B247" s="206"/>
      <c r="C247" s="205"/>
      <c r="D247" s="205"/>
      <c r="E247" s="205"/>
      <c r="F247" s="205"/>
      <c r="G247" s="205"/>
      <c r="H247" s="4"/>
    </row>
    <row r="248" spans="1:8" ht="15.5">
      <c r="A248" s="207" t="s">
        <v>100</v>
      </c>
      <c r="B248" s="208"/>
      <c r="C248" s="208"/>
      <c r="D248" s="208"/>
      <c r="E248" s="208"/>
      <c r="F248" s="208"/>
      <c r="G248" s="209"/>
      <c r="H248" s="4"/>
    </row>
    <row r="249" spans="1:8" ht="15.5">
      <c r="A249" s="137" t="s">
        <v>79</v>
      </c>
      <c r="B249" s="138"/>
      <c r="C249" s="137" t="s">
        <v>26</v>
      </c>
      <c r="D249" s="138"/>
      <c r="E249" s="210" t="s">
        <v>73</v>
      </c>
      <c r="F249" s="137" t="s">
        <v>80</v>
      </c>
      <c r="G249" s="138"/>
      <c r="H249" s="4"/>
    </row>
    <row r="250" spans="1:8" ht="87.75" customHeight="1">
      <c r="A250" s="211" t="s">
        <v>280</v>
      </c>
      <c r="B250" s="212"/>
      <c r="C250" s="213" t="s">
        <v>281</v>
      </c>
      <c r="D250" s="214"/>
      <c r="E250" s="215"/>
      <c r="F250" s="211" t="s">
        <v>282</v>
      </c>
      <c r="G250" s="212"/>
      <c r="H250" s="4"/>
    </row>
    <row r="251" spans="1:8" ht="409.6" customHeight="1">
      <c r="A251" s="63"/>
      <c r="B251" s="86"/>
      <c r="C251" s="86"/>
      <c r="D251" s="86"/>
      <c r="E251" s="86"/>
      <c r="F251" s="86"/>
      <c r="G251" s="64"/>
      <c r="H251" s="4"/>
    </row>
    <row r="252" spans="1:8" s="18" customFormat="1" ht="15.5">
      <c r="A252" s="14"/>
      <c r="B252" s="170"/>
      <c r="C252" s="15"/>
      <c r="D252" s="15"/>
      <c r="E252" s="15"/>
      <c r="F252" s="15"/>
      <c r="G252" s="16"/>
      <c r="H252" s="17"/>
    </row>
    <row r="253" spans="1:8" s="18" customFormat="1" ht="31.5" customHeight="1">
      <c r="A253" s="133" t="s">
        <v>101</v>
      </c>
      <c r="B253" s="134"/>
      <c r="C253" s="134"/>
      <c r="D253" s="134"/>
      <c r="E253" s="134"/>
      <c r="F253" s="134"/>
      <c r="G253" s="135"/>
      <c r="H253" s="17"/>
    </row>
    <row r="254" spans="1:8" s="18" customFormat="1" ht="17">
      <c r="A254" s="97" t="s">
        <v>102</v>
      </c>
      <c r="B254" s="98"/>
      <c r="C254" s="98"/>
      <c r="D254" s="98"/>
      <c r="E254" s="98"/>
      <c r="F254" s="98"/>
      <c r="G254" s="99"/>
      <c r="H254" s="17"/>
    </row>
    <row r="255" spans="1:8" s="18" customFormat="1" ht="15.5">
      <c r="A255" s="61" t="s">
        <v>86</v>
      </c>
      <c r="B255" s="62"/>
      <c r="C255" s="137" t="s">
        <v>87</v>
      </c>
      <c r="D255" s="138"/>
      <c r="E255" s="61" t="s">
        <v>80</v>
      </c>
      <c r="F255" s="139"/>
      <c r="G255" s="62"/>
      <c r="H255" s="17"/>
    </row>
    <row r="256" spans="1:8" s="18" customFormat="1" ht="15.5">
      <c r="A256" s="95">
        <v>1</v>
      </c>
      <c r="B256" s="96"/>
      <c r="C256" s="95" t="s">
        <v>283</v>
      </c>
      <c r="D256" s="96"/>
      <c r="E256" s="24"/>
      <c r="F256" s="26" t="s">
        <v>284</v>
      </c>
      <c r="G256" s="25"/>
      <c r="H256" s="17"/>
    </row>
    <row r="257" spans="1:8" ht="15.5">
      <c r="A257" s="65" t="s">
        <v>77</v>
      </c>
      <c r="B257" s="66"/>
      <c r="C257" s="66"/>
      <c r="D257" s="66"/>
      <c r="E257" s="66"/>
      <c r="F257" s="66"/>
      <c r="G257" s="66"/>
      <c r="H257" s="4"/>
    </row>
    <row r="258" spans="1:8" ht="15.5">
      <c r="A258" s="11"/>
      <c r="B258" s="169"/>
      <c r="C258" s="12"/>
      <c r="D258" s="12"/>
      <c r="E258" s="12"/>
      <c r="F258" s="12"/>
      <c r="G258" s="12"/>
      <c r="H258" s="4"/>
    </row>
    <row r="259" spans="1:8" ht="15.5">
      <c r="A259" s="11"/>
      <c r="B259" s="169"/>
      <c r="C259" s="12"/>
      <c r="D259" s="12"/>
      <c r="E259" s="12"/>
      <c r="F259" s="12"/>
      <c r="G259" s="12"/>
      <c r="H259" s="4"/>
    </row>
    <row r="260" spans="1:8" ht="15.5">
      <c r="A260" s="11"/>
      <c r="B260" s="169"/>
      <c r="C260" s="12"/>
      <c r="D260" s="12"/>
      <c r="E260" s="12"/>
      <c r="F260" s="12"/>
      <c r="G260" s="12"/>
      <c r="H260" s="4"/>
    </row>
    <row r="261" spans="1:8" ht="17">
      <c r="A261" s="74" t="s">
        <v>103</v>
      </c>
      <c r="B261" s="74"/>
      <c r="C261" s="74"/>
      <c r="D261" s="74"/>
      <c r="E261" s="74"/>
      <c r="F261" s="74"/>
      <c r="G261" s="74"/>
      <c r="H261" s="4"/>
    </row>
    <row r="262" spans="1:8" ht="15.5">
      <c r="A262" s="10" t="s">
        <v>81</v>
      </c>
      <c r="B262" s="168" t="s">
        <v>82</v>
      </c>
      <c r="C262" s="75" t="s">
        <v>85</v>
      </c>
      <c r="D262" s="75"/>
      <c r="E262" s="10" t="s">
        <v>83</v>
      </c>
      <c r="F262" s="75" t="s">
        <v>84</v>
      </c>
      <c r="G262" s="75"/>
      <c r="H262" s="4"/>
    </row>
    <row r="263" spans="1:8" ht="15.5">
      <c r="A263" s="21"/>
      <c r="B263" s="33"/>
      <c r="C263" s="76"/>
      <c r="D263" s="76"/>
      <c r="E263" s="21"/>
      <c r="F263" s="76"/>
      <c r="G263" s="76"/>
      <c r="H263" s="4"/>
    </row>
    <row r="264" spans="1:8" ht="15.5">
      <c r="A264" s="65" t="s">
        <v>77</v>
      </c>
      <c r="B264" s="66"/>
      <c r="C264" s="66"/>
      <c r="D264" s="66"/>
      <c r="E264" s="66"/>
      <c r="F264" s="66"/>
      <c r="G264" s="66"/>
      <c r="H264" s="4"/>
    </row>
    <row r="265" spans="1:8" ht="15.5">
      <c r="A265" s="19"/>
      <c r="B265" s="165"/>
      <c r="C265" s="19"/>
      <c r="D265" s="19"/>
      <c r="E265" s="19"/>
      <c r="F265" s="19"/>
      <c r="G265" s="19"/>
      <c r="H265" s="4"/>
    </row>
    <row r="266" spans="1:8" ht="18">
      <c r="A266" s="109" t="s">
        <v>104</v>
      </c>
      <c r="B266" s="136"/>
      <c r="C266" s="136"/>
      <c r="D266" s="136"/>
      <c r="E266" s="136"/>
      <c r="F266" s="136"/>
      <c r="G266" s="136"/>
      <c r="H266" s="4"/>
    </row>
    <row r="267" spans="1:8" ht="17">
      <c r="A267" s="68" t="s">
        <v>105</v>
      </c>
      <c r="B267" s="68"/>
      <c r="C267" s="68"/>
      <c r="D267" s="68"/>
      <c r="E267" s="68"/>
      <c r="F267" s="68"/>
      <c r="G267" s="68"/>
      <c r="H267" s="4"/>
    </row>
    <row r="268" spans="1:8" ht="15.5">
      <c r="A268" s="10" t="s">
        <v>46</v>
      </c>
      <c r="B268" s="168" t="s">
        <v>47</v>
      </c>
      <c r="C268" s="75" t="s">
        <v>26</v>
      </c>
      <c r="D268" s="75"/>
      <c r="E268" s="10" t="s">
        <v>48</v>
      </c>
      <c r="F268" s="75" t="s">
        <v>75</v>
      </c>
      <c r="G268" s="75"/>
      <c r="H268" s="4"/>
    </row>
    <row r="269" spans="1:8" ht="15.5">
      <c r="A269" s="21"/>
      <c r="B269" s="33"/>
      <c r="C269" s="76"/>
      <c r="D269" s="76"/>
      <c r="E269" s="21"/>
      <c r="F269" s="76"/>
      <c r="G269" s="76"/>
      <c r="H269" s="4"/>
    </row>
    <row r="270" spans="1:8" ht="15.5">
      <c r="A270" s="65" t="s">
        <v>77</v>
      </c>
      <c r="B270" s="66"/>
      <c r="C270" s="66"/>
      <c r="D270" s="66"/>
      <c r="E270" s="66"/>
      <c r="F270" s="66"/>
      <c r="G270" s="66"/>
      <c r="H270" s="4"/>
    </row>
    <row r="271" spans="1:8" ht="15.5">
      <c r="A271" s="12"/>
      <c r="B271" s="169"/>
      <c r="C271" s="12"/>
      <c r="D271" s="12"/>
      <c r="E271" s="12"/>
      <c r="F271" s="12"/>
      <c r="G271" s="12"/>
      <c r="H271" s="4"/>
    </row>
    <row r="272" spans="1:8" ht="18">
      <c r="A272" s="81" t="s">
        <v>106</v>
      </c>
      <c r="B272" s="81"/>
      <c r="C272" s="81"/>
      <c r="D272" s="81"/>
      <c r="E272" s="81"/>
      <c r="F272" s="81"/>
      <c r="G272" s="81"/>
      <c r="H272" s="4"/>
    </row>
    <row r="273" spans="1:8" ht="17">
      <c r="A273" s="82" t="s">
        <v>107</v>
      </c>
      <c r="B273" s="82"/>
      <c r="C273" s="82"/>
      <c r="D273" s="82"/>
      <c r="E273" s="82"/>
      <c r="F273" s="82"/>
      <c r="G273" s="82"/>
      <c r="H273" s="4"/>
    </row>
    <row r="274" spans="1:8" ht="15.5">
      <c r="A274" s="77" t="s">
        <v>49</v>
      </c>
      <c r="B274" s="77"/>
      <c r="C274" s="77"/>
      <c r="D274" s="77"/>
      <c r="E274" s="77"/>
      <c r="F274" s="77"/>
      <c r="G274" s="77"/>
      <c r="H274" s="4"/>
    </row>
    <row r="275" spans="1:8" s="52" customFormat="1" ht="15.5">
      <c r="A275" s="7" t="s">
        <v>76</v>
      </c>
      <c r="B275" s="186" t="s">
        <v>73</v>
      </c>
      <c r="C275" s="77" t="s">
        <v>26</v>
      </c>
      <c r="D275" s="77"/>
      <c r="E275" s="77"/>
      <c r="F275" s="75" t="s">
        <v>50</v>
      </c>
      <c r="G275" s="75"/>
      <c r="H275" s="19"/>
    </row>
    <row r="276" spans="1:8" s="52" customFormat="1" ht="34.5" customHeight="1">
      <c r="A276" s="29" t="s">
        <v>322</v>
      </c>
      <c r="B276" s="41">
        <v>45845</v>
      </c>
      <c r="C276" s="71" t="s">
        <v>323</v>
      </c>
      <c r="D276" s="251"/>
      <c r="E276" s="252"/>
      <c r="F276" s="89"/>
      <c r="G276" s="90"/>
      <c r="H276" s="19"/>
    </row>
    <row r="277" spans="1:8" s="52" customFormat="1" ht="33.75" customHeight="1">
      <c r="A277" s="29" t="s">
        <v>324</v>
      </c>
      <c r="B277" s="41">
        <v>45862</v>
      </c>
      <c r="C277" s="59" t="s">
        <v>325</v>
      </c>
      <c r="D277" s="253"/>
      <c r="E277" s="254"/>
      <c r="F277" s="91"/>
      <c r="G277" s="92"/>
      <c r="H277" s="11"/>
    </row>
    <row r="278" spans="1:8" s="52" customFormat="1" ht="41.25" customHeight="1">
      <c r="A278" s="29" t="s">
        <v>326</v>
      </c>
      <c r="B278" s="41">
        <v>45881</v>
      </c>
      <c r="C278" s="71" t="s">
        <v>327</v>
      </c>
      <c r="D278" s="251"/>
      <c r="E278" s="252"/>
      <c r="F278" s="91"/>
      <c r="G278" s="92"/>
      <c r="H278" s="19"/>
    </row>
    <row r="279" spans="1:8" s="52" customFormat="1" ht="30.75" customHeight="1">
      <c r="A279" s="29" t="s">
        <v>328</v>
      </c>
      <c r="B279" s="41">
        <v>45915</v>
      </c>
      <c r="C279" s="65" t="s">
        <v>329</v>
      </c>
      <c r="D279" s="65"/>
      <c r="E279" s="65"/>
      <c r="F279" s="93"/>
      <c r="G279" s="94"/>
      <c r="H279" s="19"/>
    </row>
    <row r="280" spans="1:8" s="6" customFormat="1" ht="15.5">
      <c r="A280" s="65" t="s">
        <v>77</v>
      </c>
      <c r="B280" s="66"/>
      <c r="C280" s="66"/>
      <c r="D280" s="66"/>
      <c r="E280" s="66"/>
      <c r="F280" s="66"/>
      <c r="G280" s="66"/>
      <c r="H280" s="5"/>
    </row>
    <row r="281" spans="1:8" s="6" customFormat="1" ht="15.75" customHeight="1">
      <c r="A281" s="4"/>
      <c r="B281" s="165"/>
      <c r="C281" s="222"/>
      <c r="D281" s="19"/>
      <c r="E281" s="19"/>
      <c r="F281" s="19"/>
      <c r="G281" s="19"/>
      <c r="H281" s="5"/>
    </row>
    <row r="282" spans="1:8" ht="15.5">
      <c r="A282" s="77" t="s">
        <v>51</v>
      </c>
      <c r="B282" s="77"/>
      <c r="C282" s="77"/>
      <c r="D282" s="77"/>
      <c r="E282" s="77"/>
      <c r="F282" s="77"/>
      <c r="G282" s="77"/>
      <c r="H282" s="4"/>
    </row>
    <row r="283" spans="1:8" s="52" customFormat="1" ht="15.5">
      <c r="A283" s="7" t="s">
        <v>76</v>
      </c>
      <c r="B283" s="186" t="s">
        <v>73</v>
      </c>
      <c r="C283" s="77" t="s">
        <v>26</v>
      </c>
      <c r="D283" s="77"/>
      <c r="E283" s="77"/>
      <c r="F283" s="75" t="s">
        <v>50</v>
      </c>
      <c r="G283" s="75"/>
      <c r="H283" s="19"/>
    </row>
    <row r="284" spans="1:8" s="52" customFormat="1" ht="37.5" customHeight="1">
      <c r="A284" s="29" t="s">
        <v>330</v>
      </c>
      <c r="B284" s="39">
        <v>45847</v>
      </c>
      <c r="C284" s="59" t="s">
        <v>331</v>
      </c>
      <c r="D284" s="253"/>
      <c r="E284" s="254"/>
      <c r="F284" s="89"/>
      <c r="G284" s="90"/>
      <c r="H284" s="19"/>
    </row>
    <row r="285" spans="1:8" s="52" customFormat="1" ht="25.5" customHeight="1">
      <c r="A285" s="40" t="s">
        <v>332</v>
      </c>
      <c r="B285" s="41" t="s">
        <v>333</v>
      </c>
      <c r="C285" s="59" t="s">
        <v>334</v>
      </c>
      <c r="D285" s="80"/>
      <c r="E285" s="60"/>
      <c r="F285" s="91"/>
      <c r="G285" s="92"/>
      <c r="H285" s="19"/>
    </row>
    <row r="286" spans="1:8" s="52" customFormat="1" ht="25.5" customHeight="1">
      <c r="A286" s="40" t="s">
        <v>335</v>
      </c>
      <c r="B286" s="41">
        <v>45887</v>
      </c>
      <c r="C286" s="59" t="s">
        <v>336</v>
      </c>
      <c r="D286" s="80"/>
      <c r="E286" s="60"/>
      <c r="F286" s="91"/>
      <c r="G286" s="92"/>
      <c r="H286" s="11"/>
    </row>
    <row r="287" spans="1:8" s="52" customFormat="1" ht="25.5" customHeight="1">
      <c r="A287" s="40" t="s">
        <v>337</v>
      </c>
      <c r="B287" s="41">
        <v>45887</v>
      </c>
      <c r="C287" s="59" t="s">
        <v>338</v>
      </c>
      <c r="D287" s="80"/>
      <c r="E287" s="60"/>
      <c r="F287" s="91"/>
      <c r="G287" s="92"/>
      <c r="H287" s="19"/>
    </row>
    <row r="288" spans="1:8" s="52" customFormat="1" ht="25.5" customHeight="1">
      <c r="A288" s="42" t="s">
        <v>339</v>
      </c>
      <c r="B288" s="41" t="s">
        <v>340</v>
      </c>
      <c r="C288" s="59" t="s">
        <v>341</v>
      </c>
      <c r="D288" s="80"/>
      <c r="E288" s="60"/>
      <c r="F288" s="91"/>
      <c r="G288" s="92"/>
      <c r="H288" s="19"/>
    </row>
    <row r="289" spans="1:8" s="52" customFormat="1" ht="25.5" customHeight="1">
      <c r="A289" s="42" t="s">
        <v>342</v>
      </c>
      <c r="B289" s="41" t="s">
        <v>340</v>
      </c>
      <c r="C289" s="59" t="s">
        <v>341</v>
      </c>
      <c r="D289" s="80"/>
      <c r="E289" s="60"/>
      <c r="F289" s="91"/>
      <c r="G289" s="92"/>
      <c r="H289" s="19"/>
    </row>
    <row r="290" spans="1:8" s="52" customFormat="1" ht="25.5" customHeight="1">
      <c r="A290" s="42" t="s">
        <v>343</v>
      </c>
      <c r="B290" s="41" t="s">
        <v>340</v>
      </c>
      <c r="C290" s="59" t="s">
        <v>341</v>
      </c>
      <c r="D290" s="80"/>
      <c r="E290" s="60"/>
      <c r="F290" s="91"/>
      <c r="G290" s="92"/>
      <c r="H290" s="19"/>
    </row>
    <row r="291" spans="1:8" s="52" customFormat="1" ht="25.5" customHeight="1">
      <c r="A291" s="42" t="s">
        <v>344</v>
      </c>
      <c r="B291" s="41">
        <v>45909</v>
      </c>
      <c r="C291" s="59" t="s">
        <v>345</v>
      </c>
      <c r="D291" s="80"/>
      <c r="E291" s="60"/>
      <c r="F291" s="91"/>
      <c r="G291" s="92"/>
      <c r="H291" s="19"/>
    </row>
    <row r="292" spans="1:8" s="52" customFormat="1" ht="25.5" customHeight="1">
      <c r="A292" s="42" t="s">
        <v>346</v>
      </c>
      <c r="B292" s="41">
        <v>45909</v>
      </c>
      <c r="C292" s="59" t="s">
        <v>336</v>
      </c>
      <c r="D292" s="80"/>
      <c r="E292" s="60"/>
      <c r="F292" s="91"/>
      <c r="G292" s="92"/>
      <c r="H292" s="19"/>
    </row>
    <row r="293" spans="1:8" s="52" customFormat="1" ht="25.5" customHeight="1">
      <c r="A293" s="42" t="s">
        <v>347</v>
      </c>
      <c r="B293" s="41">
        <v>45919</v>
      </c>
      <c r="C293" s="59" t="s">
        <v>348</v>
      </c>
      <c r="D293" s="80"/>
      <c r="E293" s="60"/>
      <c r="F293" s="91"/>
      <c r="G293" s="92"/>
      <c r="H293" s="19"/>
    </row>
    <row r="294" spans="1:8" s="52" customFormat="1" ht="25.5" customHeight="1">
      <c r="A294" s="42" t="s">
        <v>349</v>
      </c>
      <c r="B294" s="41">
        <v>45919</v>
      </c>
      <c r="C294" s="59" t="s">
        <v>350</v>
      </c>
      <c r="D294" s="80"/>
      <c r="E294" s="60"/>
      <c r="F294" s="91"/>
      <c r="G294" s="92"/>
      <c r="H294" s="19"/>
    </row>
    <row r="295" spans="1:8" s="52" customFormat="1" ht="25.5" customHeight="1">
      <c r="A295" s="42" t="s">
        <v>351</v>
      </c>
      <c r="B295" s="41">
        <v>45925</v>
      </c>
      <c r="C295" s="59" t="s">
        <v>352</v>
      </c>
      <c r="D295" s="80"/>
      <c r="E295" s="60"/>
      <c r="F295" s="91"/>
      <c r="G295" s="92"/>
      <c r="H295" s="19"/>
    </row>
    <row r="296" spans="1:8" s="52" customFormat="1" ht="25.5" customHeight="1">
      <c r="A296" s="42" t="s">
        <v>353</v>
      </c>
      <c r="B296" s="41">
        <v>45802</v>
      </c>
      <c r="C296" s="59" t="s">
        <v>354</v>
      </c>
      <c r="D296" s="80"/>
      <c r="E296" s="60"/>
      <c r="F296" s="91"/>
      <c r="G296" s="92"/>
      <c r="H296" s="19"/>
    </row>
    <row r="297" spans="1:8" s="52" customFormat="1" ht="25.5" customHeight="1">
      <c r="A297" s="42" t="s">
        <v>355</v>
      </c>
      <c r="B297" s="41">
        <v>45925</v>
      </c>
      <c r="C297" s="59" t="s">
        <v>356</v>
      </c>
      <c r="D297" s="80"/>
      <c r="E297" s="60"/>
      <c r="F297" s="93"/>
      <c r="G297" s="94"/>
      <c r="H297" s="19"/>
    </row>
    <row r="298" spans="1:8" s="52" customFormat="1" ht="15.5">
      <c r="A298" s="65" t="s">
        <v>77</v>
      </c>
      <c r="B298" s="66"/>
      <c r="C298" s="66"/>
      <c r="D298" s="66"/>
      <c r="E298" s="66"/>
      <c r="F298" s="66"/>
      <c r="G298" s="66"/>
      <c r="H298" s="19"/>
    </row>
    <row r="299" spans="1:8" ht="15.75" customHeight="1">
      <c r="A299" s="4"/>
      <c r="B299" s="165"/>
      <c r="C299" s="222"/>
      <c r="D299" s="19"/>
      <c r="E299" s="19"/>
      <c r="F299" s="19"/>
      <c r="G299" s="19"/>
      <c r="H299" s="4"/>
    </row>
    <row r="300" spans="1:8" ht="15.5">
      <c r="A300" s="77" t="s">
        <v>52</v>
      </c>
      <c r="B300" s="77"/>
      <c r="C300" s="77"/>
      <c r="D300" s="77"/>
      <c r="E300" s="77"/>
      <c r="F300" s="77"/>
      <c r="G300" s="77"/>
      <c r="H300" s="4"/>
    </row>
    <row r="301" spans="1:8" s="52" customFormat="1" ht="15.5">
      <c r="A301" s="7" t="s">
        <v>76</v>
      </c>
      <c r="B301" s="186" t="s">
        <v>73</v>
      </c>
      <c r="C301" s="77" t="s">
        <v>26</v>
      </c>
      <c r="D301" s="77"/>
      <c r="E301" s="77"/>
      <c r="F301" s="75" t="s">
        <v>50</v>
      </c>
      <c r="G301" s="75"/>
      <c r="H301" s="19"/>
    </row>
    <row r="302" spans="1:8" s="52" customFormat="1" ht="24" customHeight="1">
      <c r="A302" s="43" t="s">
        <v>369</v>
      </c>
      <c r="B302" s="44" t="s">
        <v>370</v>
      </c>
      <c r="C302" s="83" t="s">
        <v>371</v>
      </c>
      <c r="D302" s="84"/>
      <c r="E302" s="85"/>
      <c r="F302" s="76"/>
      <c r="G302" s="76"/>
      <c r="H302" s="19"/>
    </row>
    <row r="303" spans="1:8" s="52" customFormat="1" ht="24" customHeight="1">
      <c r="A303" s="43" t="s">
        <v>369</v>
      </c>
      <c r="B303" s="44" t="s">
        <v>372</v>
      </c>
      <c r="C303" s="83" t="s">
        <v>373</v>
      </c>
      <c r="D303" s="84"/>
      <c r="E303" s="85"/>
      <c r="F303" s="76"/>
      <c r="G303" s="76"/>
      <c r="H303" s="19"/>
    </row>
    <row r="304" spans="1:8" ht="15.5">
      <c r="A304" s="65" t="s">
        <v>77</v>
      </c>
      <c r="B304" s="66"/>
      <c r="C304" s="66"/>
      <c r="D304" s="66"/>
      <c r="E304" s="66"/>
      <c r="F304" s="66"/>
      <c r="G304" s="66"/>
      <c r="H304" s="4"/>
    </row>
    <row r="305" spans="1:8" ht="15.5">
      <c r="A305" s="4"/>
      <c r="B305" s="165"/>
      <c r="C305" s="222"/>
      <c r="D305" s="19"/>
      <c r="E305" s="19"/>
      <c r="F305" s="19"/>
      <c r="G305" s="19"/>
      <c r="H305" s="4"/>
    </row>
    <row r="306" spans="1:8" ht="15.5">
      <c r="A306" s="77" t="s">
        <v>53</v>
      </c>
      <c r="B306" s="77"/>
      <c r="C306" s="77"/>
      <c r="D306" s="77"/>
      <c r="E306" s="77"/>
      <c r="F306" s="77"/>
      <c r="G306" s="77"/>
      <c r="H306" s="4"/>
    </row>
    <row r="307" spans="1:8" s="52" customFormat="1" ht="15.5">
      <c r="A307" s="7" t="s">
        <v>76</v>
      </c>
      <c r="B307" s="186" t="s">
        <v>73</v>
      </c>
      <c r="C307" s="77" t="s">
        <v>26</v>
      </c>
      <c r="D307" s="77"/>
      <c r="E307" s="77"/>
      <c r="F307" s="75" t="s">
        <v>50</v>
      </c>
      <c r="G307" s="75"/>
      <c r="H307" s="19"/>
    </row>
    <row r="308" spans="1:8" s="52" customFormat="1" ht="15.5">
      <c r="A308" s="42" t="s">
        <v>357</v>
      </c>
      <c r="B308" s="39">
        <v>45855</v>
      </c>
      <c r="C308" s="59" t="s">
        <v>358</v>
      </c>
      <c r="D308" s="80"/>
      <c r="E308" s="60"/>
      <c r="F308" s="76"/>
      <c r="G308" s="76"/>
      <c r="H308" s="19"/>
    </row>
    <row r="309" spans="1:8" s="52" customFormat="1" ht="15.5">
      <c r="A309" s="42" t="s">
        <v>359</v>
      </c>
      <c r="B309" s="41">
        <v>45845</v>
      </c>
      <c r="C309" s="59" t="s">
        <v>360</v>
      </c>
      <c r="D309" s="80"/>
      <c r="E309" s="60"/>
      <c r="F309" s="76"/>
      <c r="G309" s="76"/>
      <c r="H309" s="19"/>
    </row>
    <row r="310" spans="1:8" s="52" customFormat="1" ht="15.5">
      <c r="A310" s="42" t="s">
        <v>361</v>
      </c>
      <c r="B310" s="41">
        <v>45845</v>
      </c>
      <c r="C310" s="59" t="s">
        <v>362</v>
      </c>
      <c r="D310" s="80"/>
      <c r="E310" s="60"/>
      <c r="F310" s="76"/>
      <c r="G310" s="76"/>
      <c r="H310" s="19"/>
    </row>
    <row r="311" spans="1:8" s="52" customFormat="1" ht="15.5">
      <c r="A311" s="42" t="s">
        <v>363</v>
      </c>
      <c r="B311" s="41">
        <v>45847</v>
      </c>
      <c r="C311" s="59" t="s">
        <v>364</v>
      </c>
      <c r="D311" s="80"/>
      <c r="E311" s="60"/>
      <c r="F311" s="76"/>
      <c r="G311" s="76"/>
      <c r="H311" s="19"/>
    </row>
    <row r="312" spans="1:8" s="52" customFormat="1" ht="31">
      <c r="A312" s="40" t="s">
        <v>365</v>
      </c>
      <c r="B312" s="39">
        <v>45877</v>
      </c>
      <c r="C312" s="59" t="s">
        <v>366</v>
      </c>
      <c r="D312" s="80"/>
      <c r="E312" s="60"/>
      <c r="F312" s="76"/>
      <c r="G312" s="76"/>
      <c r="H312" s="19"/>
    </row>
    <row r="313" spans="1:8" s="52" customFormat="1" ht="15.5">
      <c r="A313" s="42" t="s">
        <v>367</v>
      </c>
      <c r="B313" s="39">
        <v>45883</v>
      </c>
      <c r="C313" s="59" t="s">
        <v>368</v>
      </c>
      <c r="D313" s="78"/>
      <c r="E313" s="79"/>
      <c r="F313" s="76"/>
      <c r="G313" s="76"/>
      <c r="H313" s="19"/>
    </row>
    <row r="314" spans="1:8" ht="15.5">
      <c r="A314" s="65" t="s">
        <v>77</v>
      </c>
      <c r="B314" s="66"/>
      <c r="C314" s="66"/>
      <c r="D314" s="66"/>
      <c r="E314" s="66"/>
      <c r="F314" s="66"/>
      <c r="G314" s="66"/>
      <c r="H314" s="4"/>
    </row>
    <row r="315" spans="1:8" ht="15.5">
      <c r="A315" s="4"/>
      <c r="B315" s="165"/>
      <c r="C315" s="222"/>
      <c r="D315" s="19"/>
      <c r="E315" s="19"/>
      <c r="F315" s="19"/>
      <c r="G315" s="19"/>
      <c r="H315" s="4"/>
    </row>
    <row r="316" spans="1:8" ht="15.5">
      <c r="A316" s="77" t="s">
        <v>54</v>
      </c>
      <c r="B316" s="77"/>
      <c r="C316" s="77"/>
      <c r="D316" s="77"/>
      <c r="E316" s="77"/>
      <c r="F316" s="77"/>
      <c r="G316" s="77"/>
      <c r="H316" s="4"/>
    </row>
    <row r="317" spans="1:8" ht="15.5">
      <c r="A317" s="7" t="s">
        <v>4</v>
      </c>
      <c r="B317" s="171" t="s">
        <v>73</v>
      </c>
      <c r="C317" s="77" t="s">
        <v>55</v>
      </c>
      <c r="D317" s="77"/>
      <c r="E317" s="77"/>
      <c r="F317" s="75" t="s">
        <v>56</v>
      </c>
      <c r="G317" s="75"/>
      <c r="H317" s="4"/>
    </row>
    <row r="318" spans="1:8" ht="15.5">
      <c r="A318" s="29"/>
      <c r="B318" s="39">
        <v>45842</v>
      </c>
      <c r="C318" s="59" t="s">
        <v>374</v>
      </c>
      <c r="D318" s="80"/>
      <c r="E318" s="60"/>
      <c r="F318" s="71"/>
      <c r="G318" s="72"/>
      <c r="H318" s="4"/>
    </row>
    <row r="319" spans="1:8" ht="15.5">
      <c r="A319" s="29"/>
      <c r="B319" s="39">
        <v>45846</v>
      </c>
      <c r="C319" s="59" t="s">
        <v>375</v>
      </c>
      <c r="D319" s="80"/>
      <c r="E319" s="60"/>
      <c r="F319" s="71"/>
      <c r="G319" s="72"/>
      <c r="H319" s="4"/>
    </row>
    <row r="320" spans="1:8" ht="15.5">
      <c r="A320" s="29"/>
      <c r="B320" s="41">
        <v>45847</v>
      </c>
      <c r="C320" s="59" t="s">
        <v>376</v>
      </c>
      <c r="D320" s="80"/>
      <c r="E320" s="60"/>
      <c r="F320" s="71"/>
      <c r="G320" s="72"/>
      <c r="H320" s="4"/>
    </row>
    <row r="321" spans="1:8" ht="15.5">
      <c r="A321" s="29"/>
      <c r="B321" s="41">
        <v>45847</v>
      </c>
      <c r="C321" s="59" t="s">
        <v>377</v>
      </c>
      <c r="D321" s="80"/>
      <c r="E321" s="60"/>
      <c r="F321" s="71"/>
      <c r="G321" s="72"/>
      <c r="H321" s="4"/>
    </row>
    <row r="322" spans="1:8" ht="15.5">
      <c r="A322" s="29"/>
      <c r="B322" s="41">
        <v>45849</v>
      </c>
      <c r="C322" s="59" t="s">
        <v>378</v>
      </c>
      <c r="D322" s="80"/>
      <c r="E322" s="60"/>
      <c r="F322" s="71"/>
      <c r="G322" s="72"/>
      <c r="H322" s="4"/>
    </row>
    <row r="323" spans="1:8" ht="15.5">
      <c r="A323" s="29"/>
      <c r="B323" s="41">
        <v>45849</v>
      </c>
      <c r="C323" s="59" t="s">
        <v>379</v>
      </c>
      <c r="D323" s="78"/>
      <c r="E323" s="79"/>
      <c r="F323" s="71"/>
      <c r="G323" s="72"/>
      <c r="H323" s="4"/>
    </row>
    <row r="324" spans="1:8" ht="15.5">
      <c r="A324" s="29"/>
      <c r="B324" s="41">
        <v>45853</v>
      </c>
      <c r="C324" s="59" t="s">
        <v>380</v>
      </c>
      <c r="D324" s="78"/>
      <c r="E324" s="79"/>
      <c r="F324" s="71"/>
      <c r="G324" s="72"/>
      <c r="H324" s="4"/>
    </row>
    <row r="325" spans="1:8" ht="15.5">
      <c r="A325" s="29"/>
      <c r="B325" s="41">
        <v>45854</v>
      </c>
      <c r="C325" s="59" t="s">
        <v>381</v>
      </c>
      <c r="D325" s="80"/>
      <c r="E325" s="60"/>
      <c r="F325" s="71"/>
      <c r="G325" s="72"/>
      <c r="H325" s="4"/>
    </row>
    <row r="326" spans="1:8" ht="15.5">
      <c r="A326" s="29"/>
      <c r="B326" s="39">
        <v>45898</v>
      </c>
      <c r="C326" s="59" t="s">
        <v>382</v>
      </c>
      <c r="D326" s="80"/>
      <c r="E326" s="60"/>
      <c r="F326" s="71"/>
      <c r="G326" s="72"/>
      <c r="H326" s="4"/>
    </row>
    <row r="327" spans="1:8" ht="38.25" customHeight="1">
      <c r="A327" s="29" t="s">
        <v>369</v>
      </c>
      <c r="B327" s="39" t="s">
        <v>370</v>
      </c>
      <c r="C327" s="59" t="s">
        <v>383</v>
      </c>
      <c r="D327" s="78"/>
      <c r="E327" s="79"/>
      <c r="F327" s="71"/>
      <c r="G327" s="72"/>
      <c r="H327" s="4"/>
    </row>
    <row r="328" spans="1:8" ht="15.5">
      <c r="A328" s="29" t="s">
        <v>369</v>
      </c>
      <c r="B328" s="39" t="s">
        <v>370</v>
      </c>
      <c r="C328" s="59" t="s">
        <v>384</v>
      </c>
      <c r="D328" s="78"/>
      <c r="E328" s="79"/>
      <c r="F328" s="71"/>
      <c r="G328" s="72"/>
      <c r="H328" s="4"/>
    </row>
    <row r="329" spans="1:8" ht="15.5">
      <c r="A329" s="65" t="s">
        <v>77</v>
      </c>
      <c r="B329" s="66"/>
      <c r="C329" s="66"/>
      <c r="D329" s="66"/>
      <c r="E329" s="66"/>
      <c r="F329" s="66"/>
      <c r="G329" s="66"/>
      <c r="H329" s="4"/>
    </row>
    <row r="330" spans="1:8" ht="15.5">
      <c r="A330" s="4"/>
      <c r="B330" s="165"/>
      <c r="C330" s="222"/>
      <c r="D330" s="19"/>
      <c r="E330" s="19"/>
      <c r="F330" s="19"/>
      <c r="G330" s="19"/>
      <c r="H330" s="4"/>
    </row>
    <row r="331" spans="1:8" ht="17">
      <c r="A331" s="82" t="s">
        <v>108</v>
      </c>
      <c r="B331" s="82"/>
      <c r="C331" s="82"/>
      <c r="D331" s="82"/>
      <c r="E331" s="82"/>
      <c r="F331" s="82"/>
      <c r="G331" s="82"/>
      <c r="H331" s="4"/>
    </row>
    <row r="332" spans="1:8" ht="15.5">
      <c r="A332" s="77" t="s">
        <v>57</v>
      </c>
      <c r="B332" s="77"/>
      <c r="C332" s="77"/>
      <c r="D332" s="77" t="s">
        <v>59</v>
      </c>
      <c r="E332" s="77"/>
      <c r="F332" s="77"/>
      <c r="G332" s="77"/>
      <c r="H332" s="4"/>
    </row>
    <row r="333" spans="1:8" ht="15.5">
      <c r="A333" s="65">
        <v>2021</v>
      </c>
      <c r="B333" s="65"/>
      <c r="C333" s="65"/>
      <c r="D333" s="65">
        <v>1.75</v>
      </c>
      <c r="E333" s="65"/>
      <c r="F333" s="65"/>
      <c r="G333" s="65"/>
      <c r="H333" s="4"/>
    </row>
    <row r="334" spans="1:8" ht="15.5">
      <c r="A334" s="65">
        <v>2022</v>
      </c>
      <c r="B334" s="65"/>
      <c r="C334" s="65"/>
      <c r="D334" s="65">
        <v>1.71</v>
      </c>
      <c r="E334" s="65"/>
      <c r="F334" s="65"/>
      <c r="G334" s="65"/>
      <c r="H334" s="4"/>
    </row>
    <row r="335" spans="1:8" ht="38.25" customHeight="1">
      <c r="A335" s="65">
        <v>2023</v>
      </c>
      <c r="B335" s="65"/>
      <c r="C335" s="65"/>
      <c r="D335" s="65">
        <v>1.62</v>
      </c>
      <c r="E335" s="65"/>
      <c r="F335" s="65"/>
      <c r="G335" s="65"/>
      <c r="H335" s="4"/>
    </row>
    <row r="336" spans="1:8" ht="15.5">
      <c r="A336" s="65">
        <v>2024</v>
      </c>
      <c r="B336" s="65"/>
      <c r="C336" s="65"/>
      <c r="D336" s="65">
        <v>1.93</v>
      </c>
      <c r="E336" s="65"/>
      <c r="F336" s="65"/>
      <c r="G336" s="65"/>
      <c r="H336" s="4"/>
    </row>
    <row r="337" spans="1:14" ht="15.5">
      <c r="A337" s="65" t="s">
        <v>77</v>
      </c>
      <c r="B337" s="66"/>
      <c r="C337" s="66"/>
      <c r="D337" s="66"/>
      <c r="E337" s="66"/>
      <c r="F337" s="66"/>
      <c r="G337" s="66"/>
      <c r="H337" s="4"/>
    </row>
    <row r="338" spans="1:14" ht="15.5">
      <c r="A338" s="4"/>
      <c r="B338" s="165"/>
      <c r="C338" s="222"/>
      <c r="D338" s="19"/>
      <c r="E338" s="19"/>
      <c r="F338" s="19"/>
      <c r="G338" s="19"/>
      <c r="H338" s="4"/>
    </row>
    <row r="339" spans="1:14" ht="18">
      <c r="A339" s="81" t="s">
        <v>109</v>
      </c>
      <c r="B339" s="81"/>
      <c r="C339" s="81"/>
      <c r="D339" s="81"/>
      <c r="E339" s="81"/>
      <c r="F339" s="81"/>
      <c r="G339" s="81"/>
      <c r="H339" s="4"/>
    </row>
    <row r="340" spans="1:14" ht="176.25" customHeight="1">
      <c r="A340" s="55" t="s">
        <v>403</v>
      </c>
      <c r="B340" s="55"/>
      <c r="C340" s="56" t="s">
        <v>404</v>
      </c>
      <c r="D340" s="56"/>
      <c r="E340" s="56"/>
      <c r="F340" s="55" t="s">
        <v>405</v>
      </c>
      <c r="G340" s="55"/>
    </row>
    <row r="341" spans="1:14" ht="172.5" customHeight="1">
      <c r="A341" s="57" t="s">
        <v>406</v>
      </c>
      <c r="B341" s="57"/>
      <c r="C341" s="58" t="s">
        <v>408</v>
      </c>
      <c r="D341" s="58"/>
      <c r="E341" s="58"/>
      <c r="F341" s="57" t="s">
        <v>407</v>
      </c>
      <c r="G341" s="57"/>
    </row>
    <row r="342" spans="1:14" ht="200.25" customHeight="1">
      <c r="A342" s="57" t="s">
        <v>410</v>
      </c>
      <c r="B342" s="57"/>
      <c r="C342" s="58" t="s">
        <v>409</v>
      </c>
      <c r="D342" s="58"/>
      <c r="E342" s="58"/>
      <c r="F342" s="57" t="s">
        <v>411</v>
      </c>
      <c r="G342" s="57"/>
      <c r="J342"/>
      <c r="K342"/>
      <c r="M342"/>
      <c r="N342"/>
    </row>
    <row r="343" spans="1:14" ht="215.25" customHeight="1">
      <c r="A343" s="57" t="s">
        <v>414</v>
      </c>
      <c r="B343" s="57"/>
      <c r="C343" s="58" t="s">
        <v>412</v>
      </c>
      <c r="D343" s="58"/>
      <c r="E343" s="58"/>
      <c r="F343" s="57" t="s">
        <v>413</v>
      </c>
      <c r="G343" s="57"/>
      <c r="M343"/>
    </row>
    <row r="344" spans="1:14" ht="150" customHeight="1">
      <c r="A344" s="57" t="s">
        <v>416</v>
      </c>
      <c r="B344" s="57"/>
      <c r="C344" s="58" t="s">
        <v>415</v>
      </c>
      <c r="D344" s="58"/>
      <c r="E344" s="58"/>
      <c r="F344" s="57" t="s">
        <v>417</v>
      </c>
      <c r="G344" s="57"/>
      <c r="I344"/>
      <c r="K344"/>
    </row>
    <row r="345" spans="1:14" ht="408.75" customHeight="1">
      <c r="A345" s="54"/>
      <c r="B345" s="54"/>
      <c r="C345" s="54"/>
      <c r="D345" s="54"/>
      <c r="E345" s="54"/>
      <c r="F345" s="54"/>
      <c r="G345" s="54"/>
    </row>
    <row r="346" spans="1:14" ht="317.25" customHeight="1">
      <c r="A346" s="54"/>
      <c r="B346" s="54"/>
      <c r="C346" s="54"/>
      <c r="D346" s="54"/>
      <c r="E346" s="54"/>
      <c r="F346" s="54"/>
      <c r="G346" s="54"/>
    </row>
    <row r="347" spans="1:14" ht="317.25" customHeight="1">
      <c r="A347" s="54"/>
      <c r="B347" s="54"/>
      <c r="C347" s="54"/>
      <c r="D347" s="54"/>
      <c r="E347" s="54"/>
      <c r="F347" s="54"/>
      <c r="G347" s="54"/>
    </row>
    <row r="353" spans="2:4">
      <c r="B353" s="172"/>
    </row>
    <row r="356" spans="2:4">
      <c r="D356" s="180"/>
    </row>
    <row r="359" spans="2:4">
      <c r="C359" s="228"/>
      <c r="D359" s="180"/>
    </row>
  </sheetData>
  <mergeCells count="369">
    <mergeCell ref="B5:G5"/>
    <mergeCell ref="B47:C47"/>
    <mergeCell ref="E47:F47"/>
    <mergeCell ref="C318:E318"/>
    <mergeCell ref="C319:E319"/>
    <mergeCell ref="C320:E320"/>
    <mergeCell ref="C321:E321"/>
    <mergeCell ref="C322:E322"/>
    <mergeCell ref="C323:E323"/>
    <mergeCell ref="F318:G318"/>
    <mergeCell ref="F319:G319"/>
    <mergeCell ref="F320:G320"/>
    <mergeCell ref="F321:G321"/>
    <mergeCell ref="F322:G322"/>
    <mergeCell ref="F323:G323"/>
    <mergeCell ref="B114:C114"/>
    <mergeCell ref="A106:A114"/>
    <mergeCell ref="C284:E284"/>
    <mergeCell ref="C285:E285"/>
    <mergeCell ref="C286:E286"/>
    <mergeCell ref="C287:E287"/>
    <mergeCell ref="C288:E288"/>
    <mergeCell ref="B106:C106"/>
    <mergeCell ref="B107:C107"/>
    <mergeCell ref="B108:C108"/>
    <mergeCell ref="B109:C109"/>
    <mergeCell ref="B110:C110"/>
    <mergeCell ref="B111:C111"/>
    <mergeCell ref="B112:C112"/>
    <mergeCell ref="B113:C113"/>
    <mergeCell ref="A253:G253"/>
    <mergeCell ref="A266:G266"/>
    <mergeCell ref="A255:B255"/>
    <mergeCell ref="C255:D255"/>
    <mergeCell ref="E255:G255"/>
    <mergeCell ref="C256:D256"/>
    <mergeCell ref="E234:F234"/>
    <mergeCell ref="G106:G114"/>
    <mergeCell ref="G115:G116"/>
    <mergeCell ref="B71:D71"/>
    <mergeCell ref="E71:G71"/>
    <mergeCell ref="B72:D72"/>
    <mergeCell ref="B73:D73"/>
    <mergeCell ref="E72:G72"/>
    <mergeCell ref="E73:G73"/>
    <mergeCell ref="A69:G69"/>
    <mergeCell ref="A68:G68"/>
    <mergeCell ref="B67:D67"/>
    <mergeCell ref="E67:G67"/>
    <mergeCell ref="B63:D63"/>
    <mergeCell ref="B64:D64"/>
    <mergeCell ref="B65:D65"/>
    <mergeCell ref="B66:D66"/>
    <mergeCell ref="E63:G63"/>
    <mergeCell ref="E64:G64"/>
    <mergeCell ref="E65:G65"/>
    <mergeCell ref="E66:G66"/>
    <mergeCell ref="B70:D70"/>
    <mergeCell ref="E70:G70"/>
    <mergeCell ref="B56:D56"/>
    <mergeCell ref="E56:G56"/>
    <mergeCell ref="B57:D57"/>
    <mergeCell ref="E57:G57"/>
    <mergeCell ref="B45:C45"/>
    <mergeCell ref="A52:G52"/>
    <mergeCell ref="A53:G53"/>
    <mergeCell ref="A54:G54"/>
    <mergeCell ref="B46:C46"/>
    <mergeCell ref="E46:F46"/>
    <mergeCell ref="B48:C48"/>
    <mergeCell ref="E48:F48"/>
    <mergeCell ref="B49:C49"/>
    <mergeCell ref="E49:F49"/>
    <mergeCell ref="B50:C50"/>
    <mergeCell ref="E50:F50"/>
    <mergeCell ref="B51:C51"/>
    <mergeCell ref="E51:F51"/>
    <mergeCell ref="A48:A51"/>
    <mergeCell ref="G48:G51"/>
    <mergeCell ref="E58:G58"/>
    <mergeCell ref="E59:G59"/>
    <mergeCell ref="E60:G60"/>
    <mergeCell ref="E61:G61"/>
    <mergeCell ref="E62:G62"/>
    <mergeCell ref="B58:D58"/>
    <mergeCell ref="B59:D59"/>
    <mergeCell ref="F24:G24"/>
    <mergeCell ref="F19:G19"/>
    <mergeCell ref="B24:C24"/>
    <mergeCell ref="D21:E21"/>
    <mergeCell ref="D22:E22"/>
    <mergeCell ref="E45:F45"/>
    <mergeCell ref="F28:G28"/>
    <mergeCell ref="B29:C29"/>
    <mergeCell ref="D29:E29"/>
    <mergeCell ref="F29:G29"/>
    <mergeCell ref="B30:C30"/>
    <mergeCell ref="D30:E30"/>
    <mergeCell ref="F30:G30"/>
    <mergeCell ref="B23:C23"/>
    <mergeCell ref="B55:D55"/>
    <mergeCell ref="E55:G55"/>
    <mergeCell ref="B21:C21"/>
    <mergeCell ref="B22:C22"/>
    <mergeCell ref="A7:G11"/>
    <mergeCell ref="B14:C14"/>
    <mergeCell ref="D14:E14"/>
    <mergeCell ref="F14:G14"/>
    <mergeCell ref="B15:C15"/>
    <mergeCell ref="D15:E15"/>
    <mergeCell ref="F15:G15"/>
    <mergeCell ref="B16:C16"/>
    <mergeCell ref="B17:C17"/>
    <mergeCell ref="B60:D60"/>
    <mergeCell ref="B61:D61"/>
    <mergeCell ref="B62:D62"/>
    <mergeCell ref="A1:G2"/>
    <mergeCell ref="A3:G3"/>
    <mergeCell ref="A6:G6"/>
    <mergeCell ref="A12:G12"/>
    <mergeCell ref="A13:G13"/>
    <mergeCell ref="F16:G16"/>
    <mergeCell ref="F17:G17"/>
    <mergeCell ref="F18:G18"/>
    <mergeCell ref="F20:G20"/>
    <mergeCell ref="D16:E16"/>
    <mergeCell ref="D17:E17"/>
    <mergeCell ref="D18:E18"/>
    <mergeCell ref="D19:E19"/>
    <mergeCell ref="D20:E20"/>
    <mergeCell ref="B19:C19"/>
    <mergeCell ref="B20:C20"/>
    <mergeCell ref="B18:C18"/>
    <mergeCell ref="F21:G21"/>
    <mergeCell ref="F22:G22"/>
    <mergeCell ref="F23:G23"/>
    <mergeCell ref="B27:C27"/>
    <mergeCell ref="D23:E23"/>
    <mergeCell ref="A40:G40"/>
    <mergeCell ref="B41:C41"/>
    <mergeCell ref="B42:C42"/>
    <mergeCell ref="B43:C43"/>
    <mergeCell ref="B44:C44"/>
    <mergeCell ref="A39:G39"/>
    <mergeCell ref="E41:F41"/>
    <mergeCell ref="E42:F42"/>
    <mergeCell ref="E43:F43"/>
    <mergeCell ref="E44:F44"/>
    <mergeCell ref="B25:C25"/>
    <mergeCell ref="D25:E25"/>
    <mergeCell ref="F25:G25"/>
    <mergeCell ref="B26:C26"/>
    <mergeCell ref="D26:E26"/>
    <mergeCell ref="F26:G26"/>
    <mergeCell ref="D27:E27"/>
    <mergeCell ref="F27:G27"/>
    <mergeCell ref="B28:C28"/>
    <mergeCell ref="D28:E28"/>
    <mergeCell ref="D24:E24"/>
    <mergeCell ref="A36:G36"/>
    <mergeCell ref="A37:G37"/>
    <mergeCell ref="B74:D74"/>
    <mergeCell ref="E77:G77"/>
    <mergeCell ref="E78:G78"/>
    <mergeCell ref="C87:D87"/>
    <mergeCell ref="C88:D88"/>
    <mergeCell ref="C89:D89"/>
    <mergeCell ref="C90:D90"/>
    <mergeCell ref="C91:D91"/>
    <mergeCell ref="A84:G84"/>
    <mergeCell ref="C85:D85"/>
    <mergeCell ref="E85:F85"/>
    <mergeCell ref="C86:D86"/>
    <mergeCell ref="E86:F86"/>
    <mergeCell ref="B78:D78"/>
    <mergeCell ref="E74:G74"/>
    <mergeCell ref="E75:G75"/>
    <mergeCell ref="E76:G76"/>
    <mergeCell ref="B75:D75"/>
    <mergeCell ref="B76:D76"/>
    <mergeCell ref="B77:D77"/>
    <mergeCell ref="C95:D95"/>
    <mergeCell ref="C96:D96"/>
    <mergeCell ref="B79:D79"/>
    <mergeCell ref="B80:D80"/>
    <mergeCell ref="B81:D81"/>
    <mergeCell ref="B82:D82"/>
    <mergeCell ref="E79:G79"/>
    <mergeCell ref="E80:G80"/>
    <mergeCell ref="E81:G81"/>
    <mergeCell ref="E82:G82"/>
    <mergeCell ref="A83:G83"/>
    <mergeCell ref="C172:D172"/>
    <mergeCell ref="E172:F172"/>
    <mergeCell ref="B173:F173"/>
    <mergeCell ref="C269:D269"/>
    <mergeCell ref="A267:G267"/>
    <mergeCell ref="C268:D268"/>
    <mergeCell ref="F268:G268"/>
    <mergeCell ref="F269:G269"/>
    <mergeCell ref="C234:D234"/>
    <mergeCell ref="C240:D240"/>
    <mergeCell ref="E240:F240"/>
    <mergeCell ref="C241:D241"/>
    <mergeCell ref="E241:F241"/>
    <mergeCell ref="A242:G242"/>
    <mergeCell ref="C235:D235"/>
    <mergeCell ref="E235:F235"/>
    <mergeCell ref="C236:D236"/>
    <mergeCell ref="E236:F236"/>
    <mergeCell ref="C237:D237"/>
    <mergeCell ref="E237:F237"/>
    <mergeCell ref="C238:D238"/>
    <mergeCell ref="A256:B256"/>
    <mergeCell ref="A254:G254"/>
    <mergeCell ref="E238:F238"/>
    <mergeCell ref="A282:G282"/>
    <mergeCell ref="C283:E283"/>
    <mergeCell ref="F283:G283"/>
    <mergeCell ref="C296:E296"/>
    <mergeCell ref="C276:E276"/>
    <mergeCell ref="C277:E277"/>
    <mergeCell ref="C278:E278"/>
    <mergeCell ref="C279:E279"/>
    <mergeCell ref="C289:E289"/>
    <mergeCell ref="C290:E290"/>
    <mergeCell ref="C291:E291"/>
    <mergeCell ref="C292:E292"/>
    <mergeCell ref="C293:E293"/>
    <mergeCell ref="C294:E294"/>
    <mergeCell ref="C295:E295"/>
    <mergeCell ref="F276:G279"/>
    <mergeCell ref="F284:G297"/>
    <mergeCell ref="A339:G339"/>
    <mergeCell ref="A119:G119"/>
    <mergeCell ref="A133:G133"/>
    <mergeCell ref="A134:G134"/>
    <mergeCell ref="A333:C333"/>
    <mergeCell ref="A335:C335"/>
    <mergeCell ref="A336:C336"/>
    <mergeCell ref="D333:G333"/>
    <mergeCell ref="D335:G335"/>
    <mergeCell ref="D336:G336"/>
    <mergeCell ref="A331:G331"/>
    <mergeCell ref="A332:C332"/>
    <mergeCell ref="C317:E317"/>
    <mergeCell ref="C324:E324"/>
    <mergeCell ref="A257:G257"/>
    <mergeCell ref="A337:G337"/>
    <mergeCell ref="D332:G332"/>
    <mergeCell ref="A334:C334"/>
    <mergeCell ref="F317:G317"/>
    <mergeCell ref="A300:G300"/>
    <mergeCell ref="C301:E301"/>
    <mergeCell ref="A280:G280"/>
    <mergeCell ref="A298:G298"/>
    <mergeCell ref="F301:G301"/>
    <mergeCell ref="C302:E302"/>
    <mergeCell ref="F302:G302"/>
    <mergeCell ref="C303:E303"/>
    <mergeCell ref="F303:G303"/>
    <mergeCell ref="F313:G313"/>
    <mergeCell ref="A251:G251"/>
    <mergeCell ref="A306:G306"/>
    <mergeCell ref="C307:E307"/>
    <mergeCell ref="F307:G307"/>
    <mergeCell ref="C312:E312"/>
    <mergeCell ref="F312:G312"/>
    <mergeCell ref="C297:E297"/>
    <mergeCell ref="C308:E308"/>
    <mergeCell ref="C309:E309"/>
    <mergeCell ref="C310:E310"/>
    <mergeCell ref="C311:E311"/>
    <mergeCell ref="F308:G308"/>
    <mergeCell ref="F309:G309"/>
    <mergeCell ref="F310:G310"/>
    <mergeCell ref="F311:G311"/>
    <mergeCell ref="A304:G304"/>
    <mergeCell ref="C275:E275"/>
    <mergeCell ref="F275:G275"/>
    <mergeCell ref="D334:G334"/>
    <mergeCell ref="A261:G261"/>
    <mergeCell ref="C262:D262"/>
    <mergeCell ref="F262:G262"/>
    <mergeCell ref="C263:D263"/>
    <mergeCell ref="F263:G263"/>
    <mergeCell ref="F326:G326"/>
    <mergeCell ref="F327:G327"/>
    <mergeCell ref="F328:G328"/>
    <mergeCell ref="A316:G316"/>
    <mergeCell ref="A264:G264"/>
    <mergeCell ref="F324:G324"/>
    <mergeCell ref="C313:E313"/>
    <mergeCell ref="A314:G314"/>
    <mergeCell ref="A329:G329"/>
    <mergeCell ref="A270:G270"/>
    <mergeCell ref="C325:E325"/>
    <mergeCell ref="C326:E326"/>
    <mergeCell ref="C327:E327"/>
    <mergeCell ref="C328:E328"/>
    <mergeCell ref="F325:G325"/>
    <mergeCell ref="A272:G272"/>
    <mergeCell ref="A273:G273"/>
    <mergeCell ref="A274:G274"/>
    <mergeCell ref="A98:G98"/>
    <mergeCell ref="A99:G99"/>
    <mergeCell ref="A120:G120"/>
    <mergeCell ref="A135:B135"/>
    <mergeCell ref="A232:G232"/>
    <mergeCell ref="A233:G233"/>
    <mergeCell ref="C97:D97"/>
    <mergeCell ref="E87:F87"/>
    <mergeCell ref="E88:F88"/>
    <mergeCell ref="E89:F89"/>
    <mergeCell ref="E90:F90"/>
    <mergeCell ref="E91:F91"/>
    <mergeCell ref="E92:F92"/>
    <mergeCell ref="E93:F93"/>
    <mergeCell ref="E94:F94"/>
    <mergeCell ref="E95:F95"/>
    <mergeCell ref="E96:F96"/>
    <mergeCell ref="E97:F97"/>
    <mergeCell ref="C92:D92"/>
    <mergeCell ref="C93:D93"/>
    <mergeCell ref="C94:D94"/>
    <mergeCell ref="G136:G169"/>
    <mergeCell ref="C171:D171"/>
    <mergeCell ref="E171:F171"/>
    <mergeCell ref="A31:D31"/>
    <mergeCell ref="E31:G31"/>
    <mergeCell ref="A32:D32"/>
    <mergeCell ref="E32:G32"/>
    <mergeCell ref="A33:D33"/>
    <mergeCell ref="E33:G33"/>
    <mergeCell ref="A34:D34"/>
    <mergeCell ref="E34:G34"/>
    <mergeCell ref="A35:G35"/>
    <mergeCell ref="C239:D239"/>
    <mergeCell ref="E239:F239"/>
    <mergeCell ref="A248:G248"/>
    <mergeCell ref="A249:B249"/>
    <mergeCell ref="A250:B250"/>
    <mergeCell ref="C249:D249"/>
    <mergeCell ref="F249:G249"/>
    <mergeCell ref="C250:D250"/>
    <mergeCell ref="F250:G250"/>
    <mergeCell ref="A244:G244"/>
    <mergeCell ref="D346:G346"/>
    <mergeCell ref="A347:D347"/>
    <mergeCell ref="E347:G347"/>
    <mergeCell ref="A340:B340"/>
    <mergeCell ref="C340:E340"/>
    <mergeCell ref="F340:G340"/>
    <mergeCell ref="A341:B341"/>
    <mergeCell ref="C341:E341"/>
    <mergeCell ref="F341:G341"/>
    <mergeCell ref="A342:B342"/>
    <mergeCell ref="C342:E342"/>
    <mergeCell ref="F342:G342"/>
    <mergeCell ref="A343:B343"/>
    <mergeCell ref="C343:E343"/>
    <mergeCell ref="F343:G343"/>
    <mergeCell ref="A344:B344"/>
    <mergeCell ref="C344:E344"/>
    <mergeCell ref="F344:G344"/>
    <mergeCell ref="A345:B345"/>
    <mergeCell ref="C345:D345"/>
    <mergeCell ref="E345:G345"/>
    <mergeCell ref="A346:C346"/>
  </mergeCells>
  <phoneticPr fontId="2" type="noConversion"/>
  <hyperlinks>
    <hyperlink ref="E56" r:id="rId1" xr:uid="{00000000-0004-0000-0000-000000000000}"/>
    <hyperlink ref="E57" r:id="rId2" xr:uid="{00000000-0004-0000-0000-000001000000}"/>
    <hyperlink ref="E58" r:id="rId3" xr:uid="{00000000-0004-0000-0000-000002000000}"/>
    <hyperlink ref="E59" r:id="rId4" xr:uid="{00000000-0004-0000-0000-000003000000}"/>
    <hyperlink ref="E60" r:id="rId5" xr:uid="{00000000-0004-0000-0000-000004000000}"/>
    <hyperlink ref="E61" r:id="rId6" xr:uid="{00000000-0004-0000-0000-000005000000}"/>
    <hyperlink ref="E71" r:id="rId7" xr:uid="{00000000-0004-0000-0000-000006000000}"/>
    <hyperlink ref="E72" r:id="rId8" xr:uid="{00000000-0004-0000-0000-000007000000}"/>
    <hyperlink ref="E73" r:id="rId9" xr:uid="{00000000-0004-0000-0000-000008000000}"/>
    <hyperlink ref="E74" r:id="rId10" xr:uid="{00000000-0004-0000-0000-000009000000}"/>
    <hyperlink ref="E75" r:id="rId11" xr:uid="{00000000-0004-0000-0000-00000A000000}"/>
    <hyperlink ref="E76" r:id="rId12" xr:uid="{00000000-0004-0000-0000-00000B000000}"/>
    <hyperlink ref="G86" r:id="rId13" xr:uid="{00000000-0004-0000-0000-00000C000000}"/>
    <hyperlink ref="G87:G88" r:id="rId14" display="https://adminaip.paraguay.gov.py" xr:uid="{00000000-0004-0000-0000-00000D000000}"/>
    <hyperlink ref="G89" r:id="rId15" xr:uid="{00000000-0004-0000-0000-00000E000000}"/>
    <hyperlink ref="G90:G91" r:id="rId16" display="https://adminaip.paraguay.gov.py" xr:uid="{00000000-0004-0000-0000-00000F000000}"/>
    <hyperlink ref="E62" r:id="rId17" xr:uid="{00000000-0004-0000-0000-000010000000}"/>
    <hyperlink ref="E63" r:id="rId18" xr:uid="{00000000-0004-0000-0000-000011000000}"/>
    <hyperlink ref="G92" r:id="rId19" xr:uid="{00000000-0004-0000-0000-000012000000}"/>
    <hyperlink ref="G93" r:id="rId20" xr:uid="{00000000-0004-0000-0000-000013000000}"/>
    <hyperlink ref="G94" r:id="rId21" xr:uid="{00000000-0004-0000-0000-000014000000}"/>
    <hyperlink ref="E77" r:id="rId22" xr:uid="{00000000-0004-0000-0000-000015000000}"/>
    <hyperlink ref="E78" r:id="rId23" xr:uid="{00000000-0004-0000-0000-000016000000}"/>
    <hyperlink ref="E79" r:id="rId24" xr:uid="{00000000-0004-0000-0000-000017000000}"/>
    <hyperlink ref="G136" r:id="rId25" xr:uid="{00000000-0004-0000-0000-000018000000}"/>
    <hyperlink ref="E64" r:id="rId26" xr:uid="{00000000-0004-0000-0000-000019000000}"/>
    <hyperlink ref="A13" r:id="rId27" xr:uid="{00000000-0004-0000-0000-00001A000000}"/>
    <hyperlink ref="A37" r:id="rId28" xr:uid="{00000000-0004-0000-0000-00001B000000}"/>
  </hyperlinks>
  <pageMargins left="0.23622047244094491" right="0.23622047244094491" top="0.74803149606299213" bottom="0.74803149606299213" header="0.31496062992125984" footer="0.31496062992125984"/>
  <pageSetup paperSize="190" scale="70" orientation="landscape" r:id="rId29"/>
  <headerFooter>
    <oddHeader>&amp;L&amp;G</oddHeader>
  </headerFooter>
  <drawing r:id="rId30"/>
  <legacyDrawingHF r:id="rId3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MATRIZ RCC_25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SENAC</dc:creator>
  <cp:lastModifiedBy>User</cp:lastModifiedBy>
  <cp:lastPrinted>2025-10-22T10:16:40Z</cp:lastPrinted>
  <dcterms:created xsi:type="dcterms:W3CDTF">2020-06-23T19:35:00Z</dcterms:created>
  <dcterms:modified xsi:type="dcterms:W3CDTF">2025-10-22T10:47:05Z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2058-11.2.0.9937</vt:lpwstr>
  </property>
</Properties>
</file>